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7170" tabRatio="847" firstSheet="1" activeTab="7"/>
  </bookViews>
  <sheets>
    <sheet name="出納帳使い方" sheetId="1" r:id="rId1"/>
    <sheet name="出納帳【必須】例" sheetId="2" r:id="rId2"/>
    <sheet name="出納帳【必須】" sheetId="3" r:id="rId3"/>
    <sheet name="決算書式（例)" sheetId="4" r:id="rId4"/>
    <sheet name="決算書式(1)【必須】 " sheetId="5" r:id="rId5"/>
    <sheet name="旅費・日当（競）(2)例 " sheetId="6" r:id="rId6"/>
    <sheet name="旅費・日当（競）(2)" sheetId="7" r:id="rId7"/>
    <sheet name="旅費・日当（救）(3)" sheetId="8" r:id="rId8"/>
    <sheet name="喫食者名簿(4)" sheetId="9" r:id="rId9"/>
    <sheet name="通信運搬費明細表(5)" sheetId="10" r:id="rId10"/>
    <sheet name="事前打合せ資料(6)" sheetId="11" r:id="rId11"/>
  </sheets>
  <definedNames>
    <definedName name="_xlnm.Print_Area" localSheetId="3">'決算書式（例)'!$A$1:$N$45</definedName>
    <definedName name="_xlnm.Print_Area" localSheetId="2">'出納帳【必須】'!$A$1:$J$50</definedName>
    <definedName name="_xlnm.Print_Area" localSheetId="1">'出納帳【必須】例'!$A$1:$J$50</definedName>
  </definedNames>
  <calcPr fullCalcOnLoad="1"/>
</workbook>
</file>

<file path=xl/sharedStrings.xml><?xml version="1.0" encoding="utf-8"?>
<sst xmlns="http://schemas.openxmlformats.org/spreadsheetml/2006/main" count="439" uniqueCount="194">
  <si>
    <t>報償費</t>
  </si>
  <si>
    <t>旅費</t>
  </si>
  <si>
    <t>消耗品費</t>
  </si>
  <si>
    <t>食料費</t>
  </si>
  <si>
    <t>通信運搬費</t>
  </si>
  <si>
    <t>借損料</t>
  </si>
  <si>
    <t>人</t>
  </si>
  <si>
    <t>救護員旅費</t>
  </si>
  <si>
    <t>競技役員旅費</t>
  </si>
  <si>
    <t>事前打合せ会議旅費</t>
  </si>
  <si>
    <t>救護員昼食費</t>
  </si>
  <si>
    <t>競技役員昼食費</t>
  </si>
  <si>
    <t>補助員昼食代</t>
  </si>
  <si>
    <t>派遣依頼通知</t>
  </si>
  <si>
    <t>競技別運営費</t>
  </si>
  <si>
    <t>競技・種目団体負担金</t>
  </si>
  <si>
    <t>その他</t>
  </si>
  <si>
    <t>【収入の部】</t>
  </si>
  <si>
    <t>【支出の部】</t>
  </si>
  <si>
    <t>項　　　目</t>
  </si>
  <si>
    <t>金　額</t>
  </si>
  <si>
    <t>合　　　計</t>
  </si>
  <si>
    <t>＠</t>
  </si>
  <si>
    <t>×</t>
  </si>
  <si>
    <t>＝</t>
  </si>
  <si>
    <t>内　　　　　　　　訳</t>
  </si>
  <si>
    <t>上記のとおり相違ないことを証明します。</t>
  </si>
  <si>
    <t>競技・種目</t>
  </si>
  <si>
    <t>会　　　長</t>
  </si>
  <si>
    <t>氏　　　名</t>
  </si>
  <si>
    <t>住　　　所</t>
  </si>
  <si>
    <t>合　計</t>
  </si>
  <si>
    <t>Ａ</t>
  </si>
  <si>
    <t>福井市福町3-20</t>
  </si>
  <si>
    <t>福井市大手3-17-1</t>
  </si>
  <si>
    <t>福井市大手3-17-2</t>
  </si>
  <si>
    <t>福井市大手3-17-3</t>
  </si>
  <si>
    <t>福井市大手3-17-4</t>
  </si>
  <si>
    <t>福井市福町3-21</t>
  </si>
  <si>
    <t>福井市福町3-22</t>
  </si>
  <si>
    <t>福井市福町3-23</t>
  </si>
  <si>
    <t>武生市蓬莱8-10</t>
  </si>
  <si>
    <t>武生市蓬莱8-11</t>
  </si>
  <si>
    <t>武生市蓬莱8-12</t>
  </si>
  <si>
    <t>武生市蓬莱8-13</t>
  </si>
  <si>
    <t>小浜市後瀬町9-38</t>
  </si>
  <si>
    <t>小浜市後瀬町9-39</t>
  </si>
  <si>
    <t>小浜市後瀬町9-40</t>
  </si>
  <si>
    <t>小浜市後瀬町9-41</t>
  </si>
  <si>
    <t>小浜市後瀬町9-42</t>
  </si>
  <si>
    <t>Ｂ</t>
  </si>
  <si>
    <t>Ｃ</t>
  </si>
  <si>
    <t>Ｄ</t>
  </si>
  <si>
    <t>Ｆ</t>
  </si>
  <si>
    <t>Ｇ</t>
  </si>
  <si>
    <t>Ｈ</t>
  </si>
  <si>
    <t>Ｉ</t>
  </si>
  <si>
    <t>Ｋ</t>
  </si>
  <si>
    <t>Ｌ</t>
  </si>
  <si>
    <t>Ｍ</t>
  </si>
  <si>
    <t>Ｎ</t>
  </si>
  <si>
    <t>Ｐ</t>
  </si>
  <si>
    <t>Ｑ</t>
  </si>
  <si>
    <t>Ｒ</t>
  </si>
  <si>
    <t>Ｓ</t>
  </si>
  <si>
    <t>Ｔ</t>
  </si>
  <si>
    <t>Ｕ</t>
  </si>
  <si>
    <t>Ｖ</t>
  </si>
  <si>
    <t>Ｗ</t>
  </si>
  <si>
    <t>大野市天神1-1</t>
  </si>
  <si>
    <t>大野市天神1-2</t>
  </si>
  <si>
    <t>大野市天神1-3</t>
  </si>
  <si>
    <t>ボール代</t>
  </si>
  <si>
    <t>球</t>
  </si>
  <si>
    <t>事務用品等</t>
  </si>
  <si>
    <t>枚</t>
  </si>
  <si>
    <t>マット運搬費</t>
  </si>
  <si>
    <t>会場使用料</t>
  </si>
  <si>
    <t>日</t>
  </si>
  <si>
    <t>金</t>
  </si>
  <si>
    <t>上記の金額を正に領収いたしました。</t>
  </si>
  <si>
    <t>額</t>
  </si>
  <si>
    <t>円</t>
  </si>
  <si>
    <t>也</t>
  </si>
  <si>
    <t>￥</t>
  </si>
  <si>
    <t>ただし</t>
  </si>
  <si>
    <t>㊞</t>
  </si>
  <si>
    <t>旅　費　＠　　　　　　　×　　　日</t>
  </si>
  <si>
    <t>日</t>
  </si>
  <si>
    <t>（例）</t>
  </si>
  <si>
    <t>郵便</t>
  </si>
  <si>
    <t>区別</t>
  </si>
  <si>
    <t>摘　　　要</t>
  </si>
  <si>
    <t>内　　訳</t>
  </si>
  <si>
    <t>月</t>
  </si>
  <si>
    <t>領収書等添付</t>
  </si>
  <si>
    <t>7/16</t>
  </si>
  <si>
    <t>7/17</t>
  </si>
  <si>
    <t>競技・種目</t>
  </si>
  <si>
    <t>県民スポーツ祭　競技・種目運営費　収支決算書（例）</t>
  </si>
  <si>
    <t>事前打合せ旅費</t>
  </si>
  <si>
    <t>NO</t>
  </si>
  <si>
    <t>6/5</t>
  </si>
  <si>
    <t>6/19</t>
  </si>
  <si>
    <t>6/26</t>
  </si>
  <si>
    <t>競技・種目名</t>
  </si>
  <si>
    <t>　県民スポーツ祭打合せ会議</t>
  </si>
  <si>
    <t>市町対抗の部</t>
  </si>
  <si>
    <t>月　日</t>
  </si>
  <si>
    <t>交流の部</t>
  </si>
  <si>
    <t>高校の部</t>
  </si>
  <si>
    <t>合計</t>
  </si>
  <si>
    <t>救護員日当</t>
  </si>
  <si>
    <t>競技役員日当</t>
  </si>
  <si>
    <t>県民スポーツ祭　競技役員日当・旅費　事前打合せ旅費一覧</t>
  </si>
  <si>
    <t>県民スポーツ祭　救護員日当・旅費　として</t>
  </si>
  <si>
    <t>県民スポーツ祭　救護員日当・旅費　領収書</t>
  </si>
  <si>
    <t>（公財）福井県スポーツ協会より</t>
  </si>
  <si>
    <t>令和　　年　　月　　日</t>
  </si>
  <si>
    <t>令和    年　　月　　日</t>
  </si>
  <si>
    <t>令和　　年　月　日</t>
  </si>
  <si>
    <r>
      <rPr>
        <sz val="11"/>
        <rFont val="ＭＳ 明朝"/>
        <family val="1"/>
      </rPr>
      <t>領収印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(又はフルネーム)</t>
    </r>
  </si>
  <si>
    <t>項目</t>
  </si>
  <si>
    <t>日付</t>
  </si>
  <si>
    <t>現金出納帳</t>
  </si>
  <si>
    <t>月</t>
  </si>
  <si>
    <t>伝票No.</t>
  </si>
  <si>
    <t>年</t>
  </si>
  <si>
    <t>日</t>
  </si>
  <si>
    <t>項目</t>
  </si>
  <si>
    <t>摘　　　要</t>
  </si>
  <si>
    <t>収入</t>
  </si>
  <si>
    <t>支出</t>
  </si>
  <si>
    <t>差引残高</t>
  </si>
  <si>
    <t>県スポーツ協会より</t>
  </si>
  <si>
    <t>令和　年</t>
  </si>
  <si>
    <t>（競技団体名）　</t>
  </si>
  <si>
    <t>様</t>
  </si>
  <si>
    <t>（競技団体名）</t>
  </si>
  <si>
    <r>
      <rPr>
        <sz val="36"/>
        <rFont val="ＭＳ 明朝"/>
        <family val="1"/>
      </rPr>
      <t>④</t>
    </r>
    <r>
      <rPr>
        <sz val="18"/>
        <rFont val="ＭＳ 明朝"/>
        <family val="1"/>
      </rPr>
      <t>(3) 県民スポーツ祭　救護員日当・旅費　領収書</t>
    </r>
  </si>
  <si>
    <r>
      <rPr>
        <sz val="36"/>
        <rFont val="ＭＳ 明朝"/>
        <family val="1"/>
      </rPr>
      <t>④</t>
    </r>
    <r>
      <rPr>
        <sz val="18"/>
        <rFont val="ＭＳ 明朝"/>
        <family val="1"/>
      </rPr>
      <t>(1)  県民スポーツ祭　競技・種目運営費　収支決算書</t>
    </r>
  </si>
  <si>
    <r>
      <rPr>
        <sz val="36"/>
        <rFont val="ＭＳ 明朝"/>
        <family val="1"/>
      </rPr>
      <t>④</t>
    </r>
    <r>
      <rPr>
        <sz val="16"/>
        <rFont val="ＭＳ 明朝"/>
        <family val="1"/>
      </rPr>
      <t>（２）　県民スポーツ祭　競技役員日当・旅費　事前打合せ旅費一覧</t>
    </r>
  </si>
  <si>
    <r>
      <rPr>
        <sz val="36"/>
        <rFont val="ＭＳ 明朝"/>
        <family val="1"/>
      </rPr>
      <t>④</t>
    </r>
    <r>
      <rPr>
        <sz val="16"/>
        <rFont val="ＭＳ 明朝"/>
        <family val="1"/>
      </rPr>
      <t>（４）　県民スポーツ祭　救護員・競技役員・補助員　喫食者名簿</t>
    </r>
  </si>
  <si>
    <t>会　場：</t>
  </si>
  <si>
    <t>会　　次　　第</t>
  </si>
  <si>
    <t>１．あいさつ</t>
  </si>
  <si>
    <t>２．報告事項</t>
  </si>
  <si>
    <t>３．協議事項</t>
  </si>
  <si>
    <t>４．その他</t>
  </si>
  <si>
    <t>【　回目】</t>
  </si>
  <si>
    <r>
      <rPr>
        <sz val="36"/>
        <rFont val="ＭＳ 明朝"/>
        <family val="1"/>
      </rPr>
      <t>④</t>
    </r>
    <r>
      <rPr>
        <sz val="14"/>
        <rFont val="ＭＳ 明朝"/>
        <family val="1"/>
      </rPr>
      <t>（６）県民スポーツ祭「　</t>
    </r>
    <r>
      <rPr>
        <sz val="14"/>
        <color indexed="10"/>
        <rFont val="ＭＳ 明朝"/>
        <family val="1"/>
      </rPr>
      <t>競技種目名</t>
    </r>
    <r>
      <rPr>
        <sz val="14"/>
        <rFont val="ＭＳ 明朝"/>
        <family val="1"/>
      </rPr>
      <t>　」事前打ち合わせ</t>
    </r>
  </si>
  <si>
    <t>日　時：令和　年　月　 日（曜日）時間</t>
  </si>
  <si>
    <t>競技団体名</t>
  </si>
  <si>
    <t>参加料</t>
  </si>
  <si>
    <r>
      <rPr>
        <sz val="36"/>
        <rFont val="ＭＳ 明朝"/>
        <family val="1"/>
      </rPr>
      <t>④</t>
    </r>
    <r>
      <rPr>
        <sz val="16"/>
        <rFont val="ＭＳ 明朝"/>
        <family val="1"/>
      </rPr>
      <t>(５) 県民スポーツ祭　通信運搬費明細表</t>
    </r>
  </si>
  <si>
    <t>No.(競技番号)(競技団体名)</t>
  </si>
  <si>
    <t>No.(競技番号)(競技団体名)</t>
  </si>
  <si>
    <t>消耗品費</t>
  </si>
  <si>
    <t>競技用ボール</t>
  </si>
  <si>
    <t>通信運搬費</t>
  </si>
  <si>
    <t>プリンターインク</t>
  </si>
  <si>
    <t>旅費</t>
  </si>
  <si>
    <t>事前打合せ会旅費</t>
  </si>
  <si>
    <t>報償費</t>
  </si>
  <si>
    <t>令和6年</t>
  </si>
  <si>
    <t>7月</t>
  </si>
  <si>
    <t>現金出納帳（例）</t>
  </si>
  <si>
    <t>派遣依頼通知</t>
  </si>
  <si>
    <t>借損料</t>
  </si>
  <si>
    <t>会場使用料</t>
  </si>
  <si>
    <t>食料費</t>
  </si>
  <si>
    <t>救護員・競技役員</t>
  </si>
  <si>
    <t>その他</t>
  </si>
  <si>
    <t>その他</t>
  </si>
  <si>
    <t>大会参加料納入</t>
  </si>
  <si>
    <t>大会参加料納入</t>
  </si>
  <si>
    <t>参加料納入（スポーツ協会へ）</t>
  </si>
  <si>
    <t>団体負担金</t>
  </si>
  <si>
    <t>競技団体負担金</t>
  </si>
  <si>
    <t>@84×20人
（役員15人、補助員5人）</t>
  </si>
  <si>
    <t>決　算　額</t>
  </si>
  <si>
    <t>対象</t>
  </si>
  <si>
    <t>対象外</t>
  </si>
  <si>
    <t>対象外</t>
  </si>
  <si>
    <t>交流の部参加費</t>
  </si>
  <si>
    <t>200円以上</t>
  </si>
  <si>
    <t>項　　　　目</t>
  </si>
  <si>
    <t>9000円以上(救護）</t>
  </si>
  <si>
    <t>1000円以上(役員）</t>
  </si>
  <si>
    <t>500円以上</t>
  </si>
  <si>
    <t>1000円以上</t>
  </si>
  <si>
    <t>手数料</t>
  </si>
  <si>
    <t>確認印</t>
  </si>
  <si>
    <t>日　当　＠　　　　　　　×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</si>
</sst>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color indexed="22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Meiryo UI"/>
      <family val="3"/>
    </font>
    <font>
      <sz val="10"/>
      <name val="メイリオ"/>
      <family val="3"/>
    </font>
    <font>
      <sz val="14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Meiryo UI"/>
      <family val="3"/>
    </font>
    <font>
      <sz val="11"/>
      <color indexed="17"/>
      <name val="ＭＳ Ｐゴシック"/>
      <family val="3"/>
    </font>
    <font>
      <sz val="10"/>
      <color indexed="23"/>
      <name val="HGS明朝B"/>
      <family val="1"/>
    </font>
    <font>
      <sz val="20"/>
      <color indexed="23"/>
      <name val="HGS明朝B"/>
      <family val="1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u val="single"/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b/>
      <sz val="10"/>
      <color indexed="8"/>
      <name val="ＭＳ 明朝"/>
      <family val="1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0"/>
      <color theme="0" tint="-0.4999699890613556"/>
      <name val="HGS明朝B"/>
      <family val="1"/>
    </font>
    <font>
      <sz val="20"/>
      <color theme="0" tint="-0.4999699890613556"/>
      <name val="HGS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dotted"/>
    </border>
    <border>
      <left/>
      <right style="thin"/>
      <top style="thin"/>
      <bottom/>
    </border>
    <border>
      <left/>
      <right/>
      <top/>
      <bottom style="dashed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 style="dotted"/>
    </border>
    <border>
      <left/>
      <right/>
      <top/>
      <bottom style="thin">
        <color theme="4" tint="0.39998000860214233"/>
      </bottom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 style="thin">
        <color rgb="FFCC3300"/>
      </left>
      <right style="thin">
        <color theme="4" tint="0.39998000860214233"/>
      </right>
      <top style="thin">
        <color rgb="FFCC3300"/>
      </top>
      <bottom style="thin">
        <color theme="4" tint="0.39998000860214233"/>
      </bottom>
    </border>
    <border>
      <left/>
      <right/>
      <top style="thin">
        <color rgb="FFCC3300"/>
      </top>
      <bottom style="thin">
        <color theme="4" tint="0.39998000860214233"/>
      </bottom>
    </border>
    <border>
      <left style="thin">
        <color theme="4" tint="0.39998000860214233"/>
      </left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>
        <color indexed="63"/>
      </left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 style="thin">
        <color rgb="FFCC3300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rgb="FFC00000"/>
      </bottom>
    </border>
    <border>
      <left style="thin">
        <color rgb="FFCC3300"/>
      </left>
      <right style="thin">
        <color theme="4" tint="0.39998000860214233"/>
      </right>
      <top style="thin">
        <color theme="4" tint="0.39998000860214233"/>
      </top>
      <bottom style="thin">
        <color rgb="FFC00000"/>
      </bottom>
    </border>
    <border>
      <left/>
      <right/>
      <top style="thin">
        <color theme="4" tint="0.39998000860214233"/>
      </top>
      <bottom style="thin">
        <color rgb="FFC00000"/>
      </bottom>
    </border>
    <border>
      <left style="thin">
        <color theme="4" tint="0.39998000860214233"/>
      </left>
      <right style="thin">
        <color rgb="FFCC3300"/>
      </right>
      <top style="thin">
        <color theme="4" tint="0.39998000860214233"/>
      </top>
      <bottom style="thin">
        <color rgb="FFC00000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rgb="FFFF0000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rgb="FFCC3300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 vertical="center"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61" applyFont="1" applyAlignment="1">
      <alignment vertical="center"/>
      <protection/>
    </xf>
    <xf numFmtId="49" fontId="9" fillId="0" borderId="10" xfId="61" applyNumberFormat="1" applyFont="1" applyBorder="1" applyAlignment="1">
      <alignment vertical="center"/>
      <protection/>
    </xf>
    <xf numFmtId="0" fontId="9" fillId="0" borderId="0" xfId="61" applyFont="1" applyAlignment="1">
      <alignment horizontal="distributed" vertical="center"/>
      <protection/>
    </xf>
    <xf numFmtId="49" fontId="9" fillId="0" borderId="0" xfId="61" applyNumberFormat="1" applyFont="1" applyAlignment="1">
      <alignment vertical="center"/>
      <protection/>
    </xf>
    <xf numFmtId="3" fontId="7" fillId="0" borderId="0" xfId="48" applyNumberFormat="1" applyFont="1" applyBorder="1" applyAlignment="1">
      <alignment vertical="center"/>
    </xf>
    <xf numFmtId="38" fontId="7" fillId="0" borderId="10" xfId="48" applyFont="1" applyBorder="1" applyAlignment="1">
      <alignment horizontal="center" vertical="center"/>
    </xf>
    <xf numFmtId="0" fontId="7" fillId="0" borderId="23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49" fontId="7" fillId="0" borderId="10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28" xfId="61" applyFont="1" applyBorder="1" applyAlignment="1">
      <alignment horizontal="center" vertical="center"/>
      <protection/>
    </xf>
    <xf numFmtId="49" fontId="9" fillId="0" borderId="28" xfId="61" applyNumberFormat="1" applyFont="1" applyBorder="1" applyAlignment="1">
      <alignment horizontal="center" vertical="center"/>
      <protection/>
    </xf>
    <xf numFmtId="38" fontId="7" fillId="0" borderId="28" xfId="48" applyFont="1" applyBorder="1" applyAlignment="1">
      <alignment vertical="center"/>
    </xf>
    <xf numFmtId="0" fontId="9" fillId="0" borderId="29" xfId="61" applyFont="1" applyBorder="1" applyAlignment="1">
      <alignment horizontal="distributed" vertical="center"/>
      <protection/>
    </xf>
    <xf numFmtId="49" fontId="9" fillId="0" borderId="29" xfId="61" applyNumberFormat="1" applyFont="1" applyBorder="1" applyAlignment="1">
      <alignment vertical="center"/>
      <protection/>
    </xf>
    <xf numFmtId="0" fontId="5" fillId="0" borderId="29" xfId="61" applyFont="1" applyBorder="1" applyAlignment="1">
      <alignment vertical="center"/>
      <protection/>
    </xf>
    <xf numFmtId="38" fontId="7" fillId="0" borderId="29" xfId="48" applyFont="1" applyBorder="1" applyAlignment="1">
      <alignment vertical="center"/>
    </xf>
    <xf numFmtId="0" fontId="9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vertical="center"/>
      <protection/>
    </xf>
    <xf numFmtId="0" fontId="9" fillId="0" borderId="33" xfId="61" applyFont="1" applyBorder="1" applyAlignment="1">
      <alignment vertical="center"/>
      <protection/>
    </xf>
    <xf numFmtId="0" fontId="9" fillId="0" borderId="33" xfId="61" applyFont="1" applyBorder="1" applyAlignment="1">
      <alignment horizontal="distributed" vertical="center"/>
      <protection/>
    </xf>
    <xf numFmtId="49" fontId="9" fillId="0" borderId="33" xfId="61" applyNumberFormat="1" applyFont="1" applyBorder="1" applyAlignment="1">
      <alignment vertical="center"/>
      <protection/>
    </xf>
    <xf numFmtId="0" fontId="9" fillId="0" borderId="34" xfId="61" applyFont="1" applyBorder="1" applyAlignment="1">
      <alignment vertical="center"/>
      <protection/>
    </xf>
    <xf numFmtId="0" fontId="9" fillId="0" borderId="35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distributed" vertical="center"/>
      <protection/>
    </xf>
    <xf numFmtId="49" fontId="9" fillId="0" borderId="0" xfId="61" applyNumberFormat="1" applyFont="1" applyBorder="1" applyAlignment="1">
      <alignment vertical="center"/>
      <protection/>
    </xf>
    <xf numFmtId="0" fontId="9" fillId="0" borderId="36" xfId="61" applyFont="1" applyBorder="1" applyAlignment="1">
      <alignment vertical="center"/>
      <protection/>
    </xf>
    <xf numFmtId="0" fontId="9" fillId="0" borderId="37" xfId="61" applyFont="1" applyBorder="1" applyAlignment="1">
      <alignment vertical="center"/>
      <protection/>
    </xf>
    <xf numFmtId="0" fontId="9" fillId="0" borderId="38" xfId="61" applyFont="1" applyBorder="1" applyAlignment="1">
      <alignment vertical="center"/>
      <protection/>
    </xf>
    <xf numFmtId="0" fontId="9" fillId="0" borderId="38" xfId="61" applyFont="1" applyBorder="1" applyAlignment="1">
      <alignment horizontal="distributed" vertical="center"/>
      <protection/>
    </xf>
    <xf numFmtId="49" fontId="9" fillId="0" borderId="38" xfId="61" applyNumberFormat="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33" borderId="30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33" borderId="29" xfId="61" applyFont="1" applyFill="1" applyBorder="1" applyAlignment="1">
      <alignment horizontal="distributed" vertical="center"/>
      <protection/>
    </xf>
    <xf numFmtId="0" fontId="9" fillId="33" borderId="29" xfId="61" applyFont="1" applyFill="1" applyBorder="1" applyAlignment="1">
      <alignment vertical="center"/>
      <protection/>
    </xf>
    <xf numFmtId="178" fontId="7" fillId="33" borderId="29" xfId="48" applyNumberFormat="1" applyFont="1" applyFill="1" applyBorder="1" applyAlignment="1">
      <alignment vertical="center"/>
    </xf>
    <xf numFmtId="0" fontId="9" fillId="0" borderId="40" xfId="61" applyFont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distributed" vertical="center"/>
      <protection/>
    </xf>
    <xf numFmtId="0" fontId="5" fillId="0" borderId="42" xfId="61" applyFont="1" applyBorder="1" applyAlignment="1">
      <alignment vertical="center"/>
      <protection/>
    </xf>
    <xf numFmtId="49" fontId="9" fillId="0" borderId="42" xfId="61" applyNumberFormat="1" applyFont="1" applyBorder="1" applyAlignment="1">
      <alignment vertical="center"/>
      <protection/>
    </xf>
    <xf numFmtId="38" fontId="7" fillId="0" borderId="42" xfId="48" applyFont="1" applyBorder="1" applyAlignment="1">
      <alignment vertical="center"/>
    </xf>
    <xf numFmtId="0" fontId="9" fillId="0" borderId="23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38" fontId="7" fillId="0" borderId="10" xfId="48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49" fontId="9" fillId="0" borderId="22" xfId="61" applyNumberFormat="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177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0" fillId="0" borderId="0" xfId="60" applyFont="1">
      <alignment vertical="center"/>
      <protection/>
    </xf>
    <xf numFmtId="0" fontId="61" fillId="0" borderId="0" xfId="60" applyFont="1" applyAlignment="1">
      <alignment horizontal="center" vertical="center"/>
      <protection/>
    </xf>
    <xf numFmtId="0" fontId="60" fillId="0" borderId="44" xfId="60" applyFont="1" applyBorder="1" applyAlignment="1">
      <alignment horizontal="right" vertical="center"/>
      <protection/>
    </xf>
    <xf numFmtId="0" fontId="60" fillId="0" borderId="45" xfId="60" applyFont="1" applyBorder="1" applyAlignment="1">
      <alignment horizontal="center" vertical="center"/>
      <protection/>
    </xf>
    <xf numFmtId="0" fontId="60" fillId="0" borderId="46" xfId="60" applyFont="1" applyBorder="1" applyAlignment="1">
      <alignment horizontal="center" vertical="center"/>
      <protection/>
    </xf>
    <xf numFmtId="0" fontId="60" fillId="0" borderId="47" xfId="60" applyFont="1" applyBorder="1" applyAlignment="1">
      <alignment horizontal="center" vertical="center"/>
      <protection/>
    </xf>
    <xf numFmtId="0" fontId="60" fillId="0" borderId="48" xfId="60" applyFont="1" applyBorder="1" applyAlignment="1">
      <alignment horizontal="center" vertical="center"/>
      <protection/>
    </xf>
    <xf numFmtId="0" fontId="60" fillId="0" borderId="49" xfId="60" applyFont="1" applyBorder="1" applyAlignment="1">
      <alignment horizontal="center" vertical="center"/>
      <protection/>
    </xf>
    <xf numFmtId="0" fontId="15" fillId="0" borderId="50" xfId="60" applyFont="1" applyBorder="1">
      <alignment vertical="center"/>
      <protection/>
    </xf>
    <xf numFmtId="0" fontId="15" fillId="0" borderId="51" xfId="60" applyFont="1" applyBorder="1">
      <alignment vertical="center"/>
      <protection/>
    </xf>
    <xf numFmtId="0" fontId="15" fillId="0" borderId="52" xfId="60" applyFont="1" applyBorder="1">
      <alignment vertical="center"/>
      <protection/>
    </xf>
    <xf numFmtId="0" fontId="15" fillId="0" borderId="53" xfId="60" applyFont="1" applyBorder="1">
      <alignment vertical="center"/>
      <protection/>
    </xf>
    <xf numFmtId="0" fontId="15" fillId="0" borderId="54" xfId="60" applyFont="1" applyBorder="1">
      <alignment vertical="center"/>
      <protection/>
    </xf>
    <xf numFmtId="0" fontId="15" fillId="0" borderId="50" xfId="60" applyFont="1" applyBorder="1" applyAlignment="1">
      <alignment horizontal="right" vertical="center"/>
      <protection/>
    </xf>
    <xf numFmtId="0" fontId="15" fillId="0" borderId="55" xfId="60" applyFont="1" applyBorder="1">
      <alignment vertical="center"/>
      <protection/>
    </xf>
    <xf numFmtId="0" fontId="15" fillId="0" borderId="56" xfId="60" applyFont="1" applyBorder="1">
      <alignment vertical="center"/>
      <protection/>
    </xf>
    <xf numFmtId="0" fontId="15" fillId="0" borderId="57" xfId="60" applyFont="1" applyBorder="1">
      <alignment vertical="center"/>
      <protection/>
    </xf>
    <xf numFmtId="0" fontId="15" fillId="0" borderId="58" xfId="60" applyFont="1" applyBorder="1">
      <alignment vertical="center"/>
      <protection/>
    </xf>
    <xf numFmtId="0" fontId="15" fillId="0" borderId="59" xfId="60" applyFont="1" applyBorder="1">
      <alignment vertical="center"/>
      <protection/>
    </xf>
    <xf numFmtId="0" fontId="58" fillId="0" borderId="0" xfId="60">
      <alignment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1" fillId="0" borderId="0" xfId="60" applyFont="1" applyAlignment="1">
      <alignment horizontal="center" vertical="center"/>
      <protection/>
    </xf>
    <xf numFmtId="49" fontId="9" fillId="33" borderId="29" xfId="61" applyNumberFormat="1" applyFont="1" applyFill="1" applyBorder="1" applyAlignment="1">
      <alignment vertical="center" wrapText="1"/>
      <protection/>
    </xf>
    <xf numFmtId="0" fontId="60" fillId="0" borderId="44" xfId="60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distributed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49" fontId="9" fillId="0" borderId="29" xfId="61" applyNumberFormat="1" applyFont="1" applyFill="1" applyBorder="1" applyAlignment="1">
      <alignment vertical="center"/>
      <protection/>
    </xf>
    <xf numFmtId="178" fontId="7" fillId="0" borderId="29" xfId="48" applyNumberFormat="1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177" fontId="3" fillId="0" borderId="15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 vertical="center" indent="1"/>
    </xf>
    <xf numFmtId="0" fontId="60" fillId="0" borderId="10" xfId="60" applyFont="1" applyBorder="1" applyAlignment="1">
      <alignment horizontal="center" vertical="center"/>
      <protection/>
    </xf>
    <xf numFmtId="0" fontId="15" fillId="0" borderId="60" xfId="60" applyFont="1" applyBorder="1">
      <alignment vertical="center"/>
      <protection/>
    </xf>
    <xf numFmtId="0" fontId="61" fillId="0" borderId="0" xfId="60" applyFont="1" applyAlignment="1">
      <alignment horizontal="center" vertical="center"/>
      <protection/>
    </xf>
    <xf numFmtId="0" fontId="60" fillId="0" borderId="52" xfId="60" applyFont="1" applyBorder="1">
      <alignment vertical="center"/>
      <protection/>
    </xf>
    <xf numFmtId="0" fontId="60" fillId="0" borderId="10" xfId="60" applyFont="1" applyBorder="1" applyAlignment="1">
      <alignment horizontal="center" vertical="center"/>
      <protection/>
    </xf>
    <xf numFmtId="176" fontId="3" fillId="0" borderId="18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 shrinkToFit="1"/>
    </xf>
    <xf numFmtId="0" fontId="3" fillId="0" borderId="12" xfId="0" applyFont="1" applyBorder="1" applyAlignment="1">
      <alignment horizontal="distributed" vertical="center" indent="1" shrinkToFit="1"/>
    </xf>
    <xf numFmtId="177" fontId="5" fillId="0" borderId="2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/>
      <protection/>
    </xf>
    <xf numFmtId="0" fontId="9" fillId="0" borderId="61" xfId="61" applyFont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切手出納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64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101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180975</xdr:rowOff>
    </xdr:from>
    <xdr:to>
      <xdr:col>16</xdr:col>
      <xdr:colOff>266700</xdr:colOff>
      <xdr:row>6</xdr:row>
      <xdr:rowOff>38100</xdr:rowOff>
    </xdr:to>
    <xdr:sp>
      <xdr:nvSpPr>
        <xdr:cNvPr id="1" name="吹き出し: 線 1"/>
        <xdr:cNvSpPr>
          <a:spLocks/>
        </xdr:cNvSpPr>
      </xdr:nvSpPr>
      <xdr:spPr>
        <a:xfrm>
          <a:off x="7591425" y="314325"/>
          <a:ext cx="3552825" cy="1057275"/>
        </a:xfrm>
        <a:prstGeom prst="borderCallout1">
          <a:avLst>
            <a:gd name="adj1" fmla="val -93263"/>
            <a:gd name="adj2" fmla="val 4166"/>
            <a:gd name="adj3" fmla="val -52055"/>
            <a:gd name="adj4" fmla="val -2083"/>
          </a:avLst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競技番号　競技団体名を入れる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sng" baseline="0">
              <a:solidFill>
                <a:srgbClr val="000000"/>
              </a:solidFill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</a:t>
          </a:r>
          <a:r>
            <a:rPr lang="en-US" cap="none" sz="1600" b="0" i="0" u="sng" baseline="0">
              <a:solidFill>
                <a:srgbClr val="000000"/>
              </a:solidFill>
            </a:rPr>
            <a:t>No.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水泳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180975</xdr:rowOff>
    </xdr:from>
    <xdr:to>
      <xdr:col>16</xdr:col>
      <xdr:colOff>266700</xdr:colOff>
      <xdr:row>6</xdr:row>
      <xdr:rowOff>38100</xdr:rowOff>
    </xdr:to>
    <xdr:sp>
      <xdr:nvSpPr>
        <xdr:cNvPr id="1" name="吹き出し: 線 1"/>
        <xdr:cNvSpPr>
          <a:spLocks/>
        </xdr:cNvSpPr>
      </xdr:nvSpPr>
      <xdr:spPr>
        <a:xfrm>
          <a:off x="7591425" y="314325"/>
          <a:ext cx="3552825" cy="1057275"/>
        </a:xfrm>
        <a:prstGeom prst="borderCallout1">
          <a:avLst>
            <a:gd name="adj1" fmla="val -93263"/>
            <a:gd name="adj2" fmla="val 4166"/>
            <a:gd name="adj3" fmla="val -52055"/>
            <a:gd name="adj4" fmla="val -2083"/>
          </a:avLst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競技番号　競技団体名を入れる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sng" baseline="0">
              <a:solidFill>
                <a:srgbClr val="000000"/>
              </a:solidFill>
            </a:rPr>
            <a:t>
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</a:t>
          </a:r>
          <a:r>
            <a:rPr lang="en-US" cap="none" sz="1600" b="0" i="0" u="sng" baseline="0">
              <a:solidFill>
                <a:srgbClr val="000000"/>
              </a:solidFill>
            </a:rPr>
            <a:t>No.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水泳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26</xdr:row>
      <xdr:rowOff>9525</xdr:rowOff>
    </xdr:from>
    <xdr:to>
      <xdr:col>13</xdr:col>
      <xdr:colOff>257175</xdr:colOff>
      <xdr:row>27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209925" y="6200775"/>
          <a:ext cx="4095750" cy="438150"/>
        </a:xfrm>
        <a:prstGeom prst="wedgeRoundRectCallout">
          <a:avLst>
            <a:gd name="adj1" fmla="val -37004"/>
            <a:gd name="adj2" fmla="val -145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大会に必要なもののみ計上してください。他の大会でも使える物は消耗品にはなりません。</a:t>
          </a:r>
        </a:p>
      </xdr:txBody>
    </xdr:sp>
    <xdr:clientData/>
  </xdr:twoCellAnchor>
  <xdr:twoCellAnchor>
    <xdr:from>
      <xdr:col>0</xdr:col>
      <xdr:colOff>1123950</xdr:colOff>
      <xdr:row>15</xdr:row>
      <xdr:rowOff>28575</xdr:rowOff>
    </xdr:from>
    <xdr:to>
      <xdr:col>13</xdr:col>
      <xdr:colOff>257175</xdr:colOff>
      <xdr:row>17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123950" y="3495675"/>
          <a:ext cx="6181725" cy="695325"/>
        </a:xfrm>
        <a:prstGeom prst="wedgeRoundRectCallout">
          <a:avLst>
            <a:gd name="adj1" fmla="val -6337"/>
            <a:gd name="adj2" fmla="val -63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対象経費、対象外経費両方とも領収書が必要です。別紙、旅費・日当一覧表を利用してください。救護員は別紙の個人領収書を添付。必ず、捺印もしくはフルネームサインをしてください。また、日当の対象経費は、救護員が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人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日</a:t>
          </a:r>
          <a:r>
            <a:rPr lang="en-US" cap="none" sz="1000" b="1" i="0" u="none" baseline="0">
              <a:solidFill>
                <a:srgbClr val="000000"/>
              </a:solidFill>
            </a:rPr>
            <a:t>9,000</a:t>
          </a:r>
          <a:r>
            <a:rPr lang="en-US" cap="none" sz="1000" b="1" i="0" u="none" baseline="0">
              <a:solidFill>
                <a:srgbClr val="000000"/>
              </a:solidFill>
            </a:rPr>
            <a:t>円まで、競技役員は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人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日</a:t>
          </a:r>
          <a:r>
            <a:rPr lang="en-US" cap="none" sz="1000" b="1" i="0" u="none" baseline="0">
              <a:solidFill>
                <a:srgbClr val="000000"/>
              </a:solidFill>
            </a:rPr>
            <a:t>1,000</a:t>
          </a:r>
          <a:r>
            <a:rPr lang="en-US" cap="none" sz="1000" b="1" i="0" u="none" baseline="0">
              <a:solidFill>
                <a:srgbClr val="000000"/>
              </a:solidFill>
            </a:rPr>
            <a:t>円までです。</a:t>
          </a:r>
        </a:p>
      </xdr:txBody>
    </xdr:sp>
    <xdr:clientData/>
  </xdr:twoCellAnchor>
  <xdr:twoCellAnchor>
    <xdr:from>
      <xdr:col>0</xdr:col>
      <xdr:colOff>504825</xdr:colOff>
      <xdr:row>21</xdr:row>
      <xdr:rowOff>161925</xdr:rowOff>
    </xdr:from>
    <xdr:to>
      <xdr:col>13</xdr:col>
      <xdr:colOff>295275</xdr:colOff>
      <xdr:row>24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04825" y="5114925"/>
          <a:ext cx="6838950" cy="628650"/>
        </a:xfrm>
        <a:prstGeom prst="wedgeRoundRectCallout">
          <a:avLst>
            <a:gd name="adj1" fmla="val -23305"/>
            <a:gd name="adj2" fmla="val -8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領収書が必要です。別紙、旅費・日当一覧表を利用してください。旅費の対象経費は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人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日</a:t>
          </a:r>
          <a:r>
            <a:rPr lang="en-US" cap="none" sz="1000" b="1" i="0" u="none" baseline="0">
              <a:solidFill>
                <a:srgbClr val="000000"/>
              </a:solidFill>
            </a:rPr>
            <a:t>500</a:t>
          </a:r>
          <a:r>
            <a:rPr lang="en-US" cap="none" sz="1000" b="1" i="0" u="none" baseline="0">
              <a:solidFill>
                <a:srgbClr val="000000"/>
              </a:solidFill>
            </a:rPr>
            <a:t>円までです。自家用車燃料・高速料金は対象になりません。捺印（フルネームサイン）も忘れずに・・</a:t>
          </a:r>
        </a:p>
      </xdr:txBody>
    </xdr:sp>
    <xdr:clientData/>
  </xdr:twoCellAnchor>
  <xdr:twoCellAnchor>
    <xdr:from>
      <xdr:col>0</xdr:col>
      <xdr:colOff>47625</xdr:colOff>
      <xdr:row>29</xdr:row>
      <xdr:rowOff>47625</xdr:rowOff>
    </xdr:from>
    <xdr:to>
      <xdr:col>2</xdr:col>
      <xdr:colOff>819150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7625" y="6981825"/>
          <a:ext cx="2771775" cy="1057275"/>
        </a:xfrm>
        <a:prstGeom prst="wedgeRoundRectCallout">
          <a:avLst>
            <a:gd name="adj1" fmla="val 53046"/>
            <a:gd name="adj2" fmla="val 74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郵便局・業者の領収書が必要です。簡単な発送内訳も添付してください。運搬費は、領収書と明細を添付してください。</a:t>
          </a:r>
        </a:p>
      </xdr:txBody>
    </xdr:sp>
    <xdr:clientData/>
  </xdr:twoCellAnchor>
  <xdr:twoCellAnchor>
    <xdr:from>
      <xdr:col>2</xdr:col>
      <xdr:colOff>838200</xdr:colOff>
      <xdr:row>30</xdr:row>
      <xdr:rowOff>200025</xdr:rowOff>
    </xdr:from>
    <xdr:to>
      <xdr:col>13</xdr:col>
      <xdr:colOff>333375</xdr:colOff>
      <xdr:row>34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2838450" y="7381875"/>
          <a:ext cx="4543425" cy="838200"/>
        </a:xfrm>
        <a:prstGeom prst="wedgeRoundRectCallout">
          <a:avLst>
            <a:gd name="adj1" fmla="val 3064"/>
            <a:gd name="adj2" fmla="val -64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全体の領収書で結構ですが、救護員・競技役員・補助員の人数の内訳を明確にしてください。喫食者名簿の人数と弁当数が一致していること。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対象経費は、</a:t>
          </a:r>
          <a:r>
            <a:rPr lang="en-US" cap="none" sz="1000" b="1" i="0" u="none" baseline="0">
              <a:solidFill>
                <a:srgbClr val="000000"/>
              </a:solidFill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人</a:t>
          </a:r>
          <a:r>
            <a:rPr lang="en-US" cap="none" sz="1000" b="1" i="0" u="none" baseline="0">
              <a:solidFill>
                <a:srgbClr val="000000"/>
              </a:solidFill>
            </a:rPr>
            <a:t>1,000</a:t>
          </a:r>
          <a:r>
            <a:rPr lang="en-US" cap="none" sz="1000" b="1" i="0" u="none" baseline="0">
              <a:solidFill>
                <a:srgbClr val="000000"/>
              </a:solidFill>
            </a:rPr>
            <a:t>円までです。食事に伴う飲物代も対象です。</a:t>
          </a:r>
        </a:p>
      </xdr:txBody>
    </xdr:sp>
    <xdr:clientData/>
  </xdr:twoCellAnchor>
  <xdr:twoCellAnchor>
    <xdr:from>
      <xdr:col>3</xdr:col>
      <xdr:colOff>504825</xdr:colOff>
      <xdr:row>5</xdr:row>
      <xdr:rowOff>161925</xdr:rowOff>
    </xdr:from>
    <xdr:to>
      <xdr:col>13</xdr:col>
      <xdr:colOff>285750</xdr:colOff>
      <xdr:row>10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3571875" y="1447800"/>
          <a:ext cx="3762375" cy="962025"/>
        </a:xfrm>
        <a:prstGeom prst="wedgeRoundRectCallout">
          <a:avLst>
            <a:gd name="adj1" fmla="val -63388"/>
            <a:gd name="adj2" fmla="val -18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参加料は全て計上してください。県スポ祭実行委員会に収める参加料、また、それに伴う振込手数料は対象経費となりますので、支出の部に計上してください。</a:t>
          </a:r>
        </a:p>
      </xdr:txBody>
    </xdr:sp>
    <xdr:clientData/>
  </xdr:twoCellAnchor>
  <xdr:twoCellAnchor>
    <xdr:from>
      <xdr:col>14</xdr:col>
      <xdr:colOff>95250</xdr:colOff>
      <xdr:row>34</xdr:row>
      <xdr:rowOff>152400</xdr:rowOff>
    </xdr:from>
    <xdr:to>
      <xdr:col>20</xdr:col>
      <xdr:colOff>209550</xdr:colOff>
      <xdr:row>38</xdr:row>
      <xdr:rowOff>76200</xdr:rowOff>
    </xdr:to>
    <xdr:sp>
      <xdr:nvSpPr>
        <xdr:cNvPr id="7" name="AutoShape 5"/>
        <xdr:cNvSpPr>
          <a:spLocks/>
        </xdr:cNvSpPr>
      </xdr:nvSpPr>
      <xdr:spPr>
        <a:xfrm>
          <a:off x="7496175" y="8324850"/>
          <a:ext cx="4229100" cy="914400"/>
        </a:xfrm>
        <a:prstGeom prst="wedgeRoundRectCallout">
          <a:avLst>
            <a:gd name="adj1" fmla="val -52212"/>
            <a:gd name="adj2" fmla="val -57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全て業者の領収書が必要です。機材運搬用車両に個人の車両を用いた場合や，個人の機材を借用した場合の経費は対象外です（個人の領収書は認められません）。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2</xdr:col>
      <xdr:colOff>571500</xdr:colOff>
      <xdr:row>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47625"/>
          <a:ext cx="1905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A1"/>
  <sheetViews>
    <sheetView showGridLines="0" zoomScalePageLayoutView="0" workbookViewId="0" topLeftCell="A46">
      <selection activeCell="N61" sqref="N61"/>
    </sheetView>
  </sheetViews>
  <sheetFormatPr defaultColWidth="9.00390625" defaultRowHeight="13.5"/>
  <cols>
    <col min="1" max="16384" width="9.00390625" style="147" customWidth="1"/>
  </cols>
  <sheetData/>
  <sheetProtection sheet="1" objects="1" scenarios="1"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2" width="4.625" style="57" customWidth="1"/>
    <col min="3" max="3" width="8.625" style="59" customWidth="1"/>
    <col min="4" max="4" width="33.00390625" style="57" customWidth="1"/>
    <col min="5" max="5" width="25.125" style="60" customWidth="1"/>
    <col min="6" max="6" width="13.625" style="57" customWidth="1"/>
    <col min="7" max="16384" width="9.00390625" style="57" customWidth="1"/>
  </cols>
  <sheetData>
    <row r="1" spans="1:6" ht="42" customHeight="1">
      <c r="A1" s="260" t="s">
        <v>154</v>
      </c>
      <c r="B1" s="260"/>
      <c r="C1" s="260"/>
      <c r="D1" s="260"/>
      <c r="E1" s="260"/>
      <c r="F1" s="260"/>
    </row>
    <row r="2" spans="1:6" ht="30" customHeight="1">
      <c r="A2" s="63" t="s">
        <v>94</v>
      </c>
      <c r="B2" s="64" t="s">
        <v>88</v>
      </c>
      <c r="C2" s="65" t="s">
        <v>91</v>
      </c>
      <c r="D2" s="65" t="s">
        <v>92</v>
      </c>
      <c r="E2" s="66" t="s">
        <v>93</v>
      </c>
      <c r="F2" s="62" t="s">
        <v>20</v>
      </c>
    </row>
    <row r="3" spans="1:6" ht="30" customHeight="1">
      <c r="A3" s="261" t="s">
        <v>89</v>
      </c>
      <c r="B3" s="262"/>
      <c r="C3" s="68"/>
      <c r="D3" s="68"/>
      <c r="E3" s="69"/>
      <c r="F3" s="70"/>
    </row>
    <row r="4" spans="1:6" ht="30" customHeight="1">
      <c r="A4" s="92">
        <v>6</v>
      </c>
      <c r="B4" s="93">
        <v>9</v>
      </c>
      <c r="C4" s="94" t="s">
        <v>90</v>
      </c>
      <c r="D4" s="95" t="s">
        <v>106</v>
      </c>
      <c r="E4" s="154" t="s">
        <v>179</v>
      </c>
      <c r="F4" s="96">
        <v>1680</v>
      </c>
    </row>
    <row r="5" spans="1:6" ht="30" customHeight="1">
      <c r="A5" s="157"/>
      <c r="B5" s="158"/>
      <c r="C5" s="159"/>
      <c r="D5" s="160"/>
      <c r="E5" s="161"/>
      <c r="F5" s="162"/>
    </row>
    <row r="6" spans="1:6" ht="30" customHeight="1">
      <c r="A6" s="75"/>
      <c r="B6" s="76"/>
      <c r="C6" s="71"/>
      <c r="D6" s="73"/>
      <c r="E6" s="72"/>
      <c r="F6" s="74"/>
    </row>
    <row r="7" spans="1:6" ht="30" customHeight="1">
      <c r="A7" s="75"/>
      <c r="B7" s="76"/>
      <c r="C7" s="71"/>
      <c r="D7" s="73"/>
      <c r="E7" s="72"/>
      <c r="F7" s="74"/>
    </row>
    <row r="8" spans="1:6" ht="30" customHeight="1">
      <c r="A8" s="75"/>
      <c r="B8" s="76"/>
      <c r="C8" s="71"/>
      <c r="D8" s="73"/>
      <c r="E8" s="72"/>
      <c r="F8" s="74"/>
    </row>
    <row r="9" spans="1:6" ht="30" customHeight="1">
      <c r="A9" s="75"/>
      <c r="B9" s="76"/>
      <c r="C9" s="71"/>
      <c r="D9" s="73"/>
      <c r="E9" s="72"/>
      <c r="F9" s="74"/>
    </row>
    <row r="10" spans="1:6" ht="30" customHeight="1">
      <c r="A10" s="75"/>
      <c r="B10" s="76"/>
      <c r="C10" s="71"/>
      <c r="D10" s="73"/>
      <c r="E10" s="72"/>
      <c r="F10" s="74"/>
    </row>
    <row r="11" spans="1:6" ht="30" customHeight="1">
      <c r="A11" s="75"/>
      <c r="B11" s="76"/>
      <c r="C11" s="71"/>
      <c r="D11" s="73"/>
      <c r="E11" s="72"/>
      <c r="F11" s="74"/>
    </row>
    <row r="12" spans="1:6" ht="30" customHeight="1">
      <c r="A12" s="75"/>
      <c r="B12" s="76"/>
      <c r="C12" s="71"/>
      <c r="D12" s="73"/>
      <c r="E12" s="72"/>
      <c r="F12" s="74"/>
    </row>
    <row r="13" spans="1:6" ht="30" customHeight="1">
      <c r="A13" s="97"/>
      <c r="B13" s="98"/>
      <c r="C13" s="99"/>
      <c r="D13" s="100"/>
      <c r="E13" s="101"/>
      <c r="F13" s="102"/>
    </row>
    <row r="14" spans="1:6" ht="30" customHeight="1">
      <c r="A14" s="103"/>
      <c r="B14" s="104"/>
      <c r="C14" s="67"/>
      <c r="D14" s="65" t="s">
        <v>21</v>
      </c>
      <c r="E14" s="58"/>
      <c r="F14" s="105"/>
    </row>
    <row r="15" ht="14.25">
      <c r="F15" s="61"/>
    </row>
    <row r="18" spans="1:6" ht="13.5">
      <c r="A18" s="77"/>
      <c r="B18" s="78"/>
      <c r="C18" s="79"/>
      <c r="D18" s="78"/>
      <c r="E18" s="80"/>
      <c r="F18" s="81"/>
    </row>
    <row r="19" spans="1:6" ht="13.5">
      <c r="A19" s="82"/>
      <c r="B19" s="83"/>
      <c r="C19" s="84"/>
      <c r="D19" s="83"/>
      <c r="E19" s="85"/>
      <c r="F19" s="86"/>
    </row>
    <row r="20" spans="1:6" ht="13.5">
      <c r="A20" s="82"/>
      <c r="B20" s="83"/>
      <c r="C20" s="84"/>
      <c r="D20" s="83"/>
      <c r="E20" s="85"/>
      <c r="F20" s="86"/>
    </row>
    <row r="21" spans="1:6" ht="13.5">
      <c r="A21" s="82"/>
      <c r="B21" s="83"/>
      <c r="C21" s="84"/>
      <c r="D21" s="83"/>
      <c r="E21" s="85"/>
      <c r="F21" s="86"/>
    </row>
    <row r="22" spans="1:6" ht="13.5">
      <c r="A22" s="82"/>
      <c r="B22" s="83"/>
      <c r="C22" s="84"/>
      <c r="D22" s="83"/>
      <c r="E22" s="85"/>
      <c r="F22" s="86"/>
    </row>
    <row r="23" spans="1:6" ht="13.5">
      <c r="A23" s="82"/>
      <c r="B23" s="83"/>
      <c r="C23" s="84"/>
      <c r="D23" s="83"/>
      <c r="E23" s="85"/>
      <c r="F23" s="86"/>
    </row>
    <row r="24" spans="1:6" ht="13.5">
      <c r="A24" s="82"/>
      <c r="B24" s="83"/>
      <c r="C24" s="84"/>
      <c r="D24" s="83"/>
      <c r="E24" s="85"/>
      <c r="F24" s="86"/>
    </row>
    <row r="25" spans="1:6" ht="13.5">
      <c r="A25" s="82"/>
      <c r="B25" s="83"/>
      <c r="C25" s="84"/>
      <c r="D25" s="83"/>
      <c r="E25" s="85"/>
      <c r="F25" s="86"/>
    </row>
    <row r="26" spans="1:6" ht="13.5">
      <c r="A26" s="82"/>
      <c r="B26" s="83"/>
      <c r="C26" s="84"/>
      <c r="D26" s="83"/>
      <c r="E26" s="85"/>
      <c r="F26" s="86"/>
    </row>
    <row r="27" spans="1:6" ht="24">
      <c r="A27" s="263" t="s">
        <v>95</v>
      </c>
      <c r="B27" s="264"/>
      <c r="C27" s="264"/>
      <c r="D27" s="264"/>
      <c r="E27" s="264"/>
      <c r="F27" s="265"/>
    </row>
    <row r="28" spans="1:6" ht="13.5">
      <c r="A28" s="82"/>
      <c r="B28" s="83"/>
      <c r="C28" s="84"/>
      <c r="D28" s="83"/>
      <c r="E28" s="85"/>
      <c r="F28" s="86"/>
    </row>
    <row r="29" spans="1:6" ht="13.5">
      <c r="A29" s="82"/>
      <c r="B29" s="83"/>
      <c r="C29" s="84"/>
      <c r="D29" s="83"/>
      <c r="E29" s="85"/>
      <c r="F29" s="86"/>
    </row>
    <row r="30" spans="1:6" ht="13.5">
      <c r="A30" s="82"/>
      <c r="B30" s="83"/>
      <c r="C30" s="84"/>
      <c r="D30" s="83"/>
      <c r="E30" s="85"/>
      <c r="F30" s="86"/>
    </row>
    <row r="31" spans="1:6" ht="13.5">
      <c r="A31" s="82"/>
      <c r="B31" s="83"/>
      <c r="C31" s="84"/>
      <c r="D31" s="83"/>
      <c r="E31" s="85"/>
      <c r="F31" s="86"/>
    </row>
    <row r="32" spans="1:6" ht="13.5">
      <c r="A32" s="82"/>
      <c r="B32" s="83"/>
      <c r="C32" s="84"/>
      <c r="D32" s="83"/>
      <c r="E32" s="85"/>
      <c r="F32" s="86"/>
    </row>
    <row r="33" spans="1:6" ht="13.5">
      <c r="A33" s="82"/>
      <c r="B33" s="83"/>
      <c r="C33" s="84"/>
      <c r="D33" s="83"/>
      <c r="E33" s="85"/>
      <c r="F33" s="86"/>
    </row>
    <row r="34" spans="1:6" ht="13.5">
      <c r="A34" s="82"/>
      <c r="B34" s="83"/>
      <c r="C34" s="84"/>
      <c r="D34" s="83"/>
      <c r="E34" s="85"/>
      <c r="F34" s="86"/>
    </row>
    <row r="35" spans="1:6" ht="13.5">
      <c r="A35" s="82"/>
      <c r="B35" s="83"/>
      <c r="C35" s="84"/>
      <c r="D35" s="83"/>
      <c r="E35" s="85"/>
      <c r="F35" s="86"/>
    </row>
    <row r="36" spans="1:6" ht="13.5">
      <c r="A36" s="82"/>
      <c r="B36" s="83"/>
      <c r="C36" s="84"/>
      <c r="D36" s="83"/>
      <c r="E36" s="85"/>
      <c r="F36" s="86"/>
    </row>
    <row r="37" spans="1:6" ht="13.5">
      <c r="A37" s="82"/>
      <c r="B37" s="83"/>
      <c r="C37" s="84"/>
      <c r="D37" s="83"/>
      <c r="E37" s="85"/>
      <c r="F37" s="86"/>
    </row>
    <row r="38" spans="1:6" ht="13.5">
      <c r="A38" s="82"/>
      <c r="B38" s="83"/>
      <c r="C38" s="84"/>
      <c r="D38" s="83"/>
      <c r="E38" s="85"/>
      <c r="F38" s="86"/>
    </row>
    <row r="39" spans="1:6" ht="13.5">
      <c r="A39" s="82"/>
      <c r="B39" s="83"/>
      <c r="C39" s="84"/>
      <c r="D39" s="83"/>
      <c r="E39" s="85"/>
      <c r="F39" s="86"/>
    </row>
    <row r="40" spans="1:6" ht="13.5">
      <c r="A40" s="87"/>
      <c r="B40" s="88"/>
      <c r="C40" s="89"/>
      <c r="D40" s="88"/>
      <c r="E40" s="90"/>
      <c r="F40" s="91"/>
    </row>
    <row r="43" spans="5:6" ht="13.5">
      <c r="E43" s="113" t="s">
        <v>105</v>
      </c>
      <c r="F43" s="114"/>
    </row>
  </sheetData>
  <sheetProtection/>
  <mergeCells count="3">
    <mergeCell ref="A1:F1"/>
    <mergeCell ref="A3:B3"/>
    <mergeCell ref="A27:F27"/>
  </mergeCells>
  <printOptions horizontalCentered="1"/>
  <pageMargins left="0.31496062992125984" right="0.31496062992125984" top="0.59" bottom="0.63" header="0.07874015748031496" footer="0.1968503937007874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7" sqref="K7"/>
    </sheetView>
  </sheetViews>
  <sheetFormatPr defaultColWidth="9.00390625" defaultRowHeight="13.5"/>
  <sheetData>
    <row r="1" spans="1:9" ht="26.25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</row>
    <row r="2" spans="1:9" ht="26.25" customHeight="1">
      <c r="A2" s="267"/>
      <c r="B2" s="267"/>
      <c r="C2" s="267"/>
      <c r="D2" s="267"/>
      <c r="E2" s="267"/>
      <c r="F2" s="267"/>
      <c r="G2" s="267"/>
      <c r="H2" s="267"/>
      <c r="I2" s="267"/>
    </row>
    <row r="3" spans="1:9" ht="26.25" customHeight="1">
      <c r="A3" s="268" t="s">
        <v>149</v>
      </c>
      <c r="B3" s="267"/>
      <c r="C3" s="267"/>
      <c r="D3" s="267"/>
      <c r="E3" s="267"/>
      <c r="F3" s="267"/>
      <c r="G3" s="267"/>
      <c r="H3" s="267"/>
      <c r="I3" s="267"/>
    </row>
    <row r="4" ht="18" customHeight="1">
      <c r="A4" s="148"/>
    </row>
    <row r="5" spans="1:9" ht="18" customHeight="1">
      <c r="A5" s="269" t="s">
        <v>151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>
      <c r="A6" s="151"/>
      <c r="B6" s="151"/>
      <c r="C6" s="151"/>
      <c r="D6" s="151"/>
      <c r="E6" s="151"/>
      <c r="F6" s="151"/>
      <c r="G6" s="151"/>
      <c r="H6" s="151"/>
      <c r="I6" s="151"/>
    </row>
    <row r="7" spans="1:9" ht="18" customHeight="1">
      <c r="A7" s="269" t="s">
        <v>143</v>
      </c>
      <c r="B7" s="269"/>
      <c r="C7" s="269"/>
      <c r="D7" s="269"/>
      <c r="E7" s="269"/>
      <c r="F7" s="269"/>
      <c r="G7" s="269"/>
      <c r="H7" s="269"/>
      <c r="I7" s="269"/>
    </row>
    <row r="8" ht="18" customHeight="1">
      <c r="A8" s="149"/>
    </row>
    <row r="9" ht="18" customHeight="1">
      <c r="A9" s="149"/>
    </row>
    <row r="10" spans="1:9" ht="18" customHeight="1">
      <c r="A10" s="270" t="s">
        <v>144</v>
      </c>
      <c r="B10" s="270"/>
      <c r="C10" s="270"/>
      <c r="D10" s="270"/>
      <c r="E10" s="270"/>
      <c r="F10" s="270"/>
      <c r="G10" s="270"/>
      <c r="H10" s="270"/>
      <c r="I10" s="270"/>
    </row>
    <row r="11" ht="18" customHeight="1">
      <c r="A11" s="150"/>
    </row>
    <row r="12" spans="1:9" ht="18" customHeight="1">
      <c r="A12" s="266" t="s">
        <v>145</v>
      </c>
      <c r="B12" s="266"/>
      <c r="C12" s="266"/>
      <c r="D12" s="266"/>
      <c r="E12" s="266"/>
      <c r="F12" s="266"/>
      <c r="G12" s="266"/>
      <c r="H12" s="266"/>
      <c r="I12" s="266"/>
    </row>
    <row r="13" ht="18" customHeight="1">
      <c r="A13" s="150"/>
    </row>
    <row r="14" ht="18" customHeight="1">
      <c r="A14" s="150"/>
    </row>
    <row r="15" ht="18" customHeight="1">
      <c r="A15" s="150"/>
    </row>
    <row r="16" spans="1:9" ht="18" customHeight="1">
      <c r="A16" s="266" t="s">
        <v>146</v>
      </c>
      <c r="B16" s="266"/>
      <c r="C16" s="266"/>
      <c r="D16" s="266"/>
      <c r="E16" s="266"/>
      <c r="F16" s="266"/>
      <c r="G16" s="266"/>
      <c r="H16" s="266"/>
      <c r="I16" s="266"/>
    </row>
    <row r="17" ht="18" customHeight="1">
      <c r="A17" s="150"/>
    </row>
    <row r="18" ht="18" customHeight="1">
      <c r="A18" s="150"/>
    </row>
    <row r="19" ht="18" customHeight="1">
      <c r="A19" s="150"/>
    </row>
    <row r="20" spans="1:9" ht="18" customHeight="1">
      <c r="A20" s="266" t="s">
        <v>147</v>
      </c>
      <c r="B20" s="266"/>
      <c r="C20" s="266"/>
      <c r="D20" s="266"/>
      <c r="E20" s="266"/>
      <c r="F20" s="266"/>
      <c r="G20" s="266"/>
      <c r="H20" s="266"/>
      <c r="I20" s="266"/>
    </row>
    <row r="21" ht="18" customHeight="1">
      <c r="A21" s="149"/>
    </row>
    <row r="22" ht="18" customHeight="1">
      <c r="A22" s="149"/>
    </row>
    <row r="23" ht="18" customHeight="1">
      <c r="A23" s="149"/>
    </row>
    <row r="24" spans="1:9" ht="18" customHeight="1">
      <c r="A24" s="266" t="s">
        <v>148</v>
      </c>
      <c r="B24" s="266"/>
      <c r="C24" s="266"/>
      <c r="D24" s="266"/>
      <c r="E24" s="266"/>
      <c r="F24" s="266"/>
      <c r="G24" s="266"/>
      <c r="H24" s="266"/>
      <c r="I24" s="266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9">
    <mergeCell ref="A12:I12"/>
    <mergeCell ref="A16:I16"/>
    <mergeCell ref="A20:I20"/>
    <mergeCell ref="A24:I24"/>
    <mergeCell ref="A1:I2"/>
    <mergeCell ref="A3:I3"/>
    <mergeCell ref="A5:I5"/>
    <mergeCell ref="A7:I7"/>
    <mergeCell ref="A10:I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D757"/>
  </sheetPr>
  <dimension ref="B2:J49"/>
  <sheetViews>
    <sheetView showGridLines="0" view="pageBreakPreview" zoomScaleSheetLayoutView="100" zoomScalePageLayoutView="0" workbookViewId="0" topLeftCell="A37">
      <selection activeCell="G53" sqref="G53"/>
    </sheetView>
  </sheetViews>
  <sheetFormatPr defaultColWidth="9.00390625" defaultRowHeight="15.75" customHeight="1"/>
  <cols>
    <col min="1" max="1" width="4.375" style="128" customWidth="1"/>
    <col min="2" max="2" width="8.00390625" style="128" customWidth="1"/>
    <col min="3" max="5" width="3.625" style="128" customWidth="1"/>
    <col min="6" max="6" width="9.625" style="128" customWidth="1"/>
    <col min="7" max="7" width="23.625" style="128" customWidth="1"/>
    <col min="8" max="10" width="10.75390625" style="128" customWidth="1"/>
    <col min="11" max="16384" width="9.00390625" style="128" customWidth="1"/>
  </cols>
  <sheetData>
    <row r="1" ht="10.5" customHeight="1"/>
    <row r="2" spans="2:10" ht="24.75" customHeight="1">
      <c r="B2" s="194" t="s">
        <v>166</v>
      </c>
      <c r="C2" s="194"/>
      <c r="D2" s="194"/>
      <c r="E2" s="194"/>
      <c r="F2" s="194"/>
      <c r="G2" s="194"/>
      <c r="H2" s="194"/>
      <c r="I2" s="194"/>
      <c r="J2" s="194"/>
    </row>
    <row r="3" spans="7:10" ht="15.75" customHeight="1">
      <c r="G3" s="153"/>
      <c r="H3" s="153"/>
      <c r="I3" s="130" t="s">
        <v>164</v>
      </c>
      <c r="J3" s="155" t="s">
        <v>165</v>
      </c>
    </row>
    <row r="4" spans="7:10" ht="15.75" customHeight="1">
      <c r="G4" s="153"/>
      <c r="H4" s="153"/>
      <c r="I4" s="195" t="s">
        <v>155</v>
      </c>
      <c r="J4" s="195"/>
    </row>
    <row r="6" spans="2:10" ht="22.5" customHeight="1">
      <c r="B6" s="131" t="s">
        <v>126</v>
      </c>
      <c r="C6" s="132" t="s">
        <v>127</v>
      </c>
      <c r="D6" s="133" t="s">
        <v>125</v>
      </c>
      <c r="E6" s="134" t="s">
        <v>128</v>
      </c>
      <c r="F6" s="135" t="s">
        <v>129</v>
      </c>
      <c r="G6" s="131" t="s">
        <v>130</v>
      </c>
      <c r="H6" s="131" t="s">
        <v>131</v>
      </c>
      <c r="I6" s="131" t="s">
        <v>132</v>
      </c>
      <c r="J6" s="131" t="s">
        <v>133</v>
      </c>
    </row>
    <row r="7" spans="2:10" ht="15.75" customHeight="1">
      <c r="B7" s="136"/>
      <c r="C7" s="137">
        <v>5</v>
      </c>
      <c r="D7" s="138">
        <v>5</v>
      </c>
      <c r="E7" s="139">
        <v>25</v>
      </c>
      <c r="F7" s="140"/>
      <c r="G7" s="141" t="s">
        <v>134</v>
      </c>
      <c r="H7" s="136">
        <v>180000</v>
      </c>
      <c r="I7" s="136"/>
      <c r="J7" s="136">
        <f>H7</f>
        <v>180000</v>
      </c>
    </row>
    <row r="8" spans="2:10" ht="15.75" customHeight="1">
      <c r="B8" s="136">
        <v>1</v>
      </c>
      <c r="C8" s="137">
        <v>5</v>
      </c>
      <c r="D8" s="138">
        <v>6</v>
      </c>
      <c r="E8" s="139">
        <v>9</v>
      </c>
      <c r="F8" s="140" t="s">
        <v>157</v>
      </c>
      <c r="G8" s="136" t="s">
        <v>158</v>
      </c>
      <c r="H8" s="136"/>
      <c r="I8" s="136">
        <v>32400</v>
      </c>
      <c r="J8" s="136">
        <f>J7+H8-I8</f>
        <v>147600</v>
      </c>
    </row>
    <row r="9" spans="2:10" ht="15.75" customHeight="1">
      <c r="B9" s="136">
        <v>2</v>
      </c>
      <c r="C9" s="137">
        <v>5</v>
      </c>
      <c r="D9" s="138">
        <v>6</v>
      </c>
      <c r="E9" s="139">
        <v>9</v>
      </c>
      <c r="F9" s="140" t="s">
        <v>159</v>
      </c>
      <c r="G9" s="136" t="s">
        <v>167</v>
      </c>
      <c r="H9" s="136"/>
      <c r="I9" s="136">
        <v>1680</v>
      </c>
      <c r="J9" s="136">
        <f aca="true" t="shared" si="0" ref="J9:J44">J8+H9-I9</f>
        <v>145920</v>
      </c>
    </row>
    <row r="10" spans="2:10" ht="15.75" customHeight="1">
      <c r="B10" s="136">
        <v>3</v>
      </c>
      <c r="C10" s="137">
        <v>5</v>
      </c>
      <c r="D10" s="138">
        <v>6</v>
      </c>
      <c r="E10" s="139">
        <v>12</v>
      </c>
      <c r="F10" s="140" t="s">
        <v>157</v>
      </c>
      <c r="G10" s="136" t="s">
        <v>160</v>
      </c>
      <c r="H10" s="136"/>
      <c r="I10" s="136">
        <v>5000</v>
      </c>
      <c r="J10" s="136">
        <f t="shared" si="0"/>
        <v>140920</v>
      </c>
    </row>
    <row r="11" spans="2:10" ht="15.75" customHeight="1">
      <c r="B11" s="136">
        <v>4</v>
      </c>
      <c r="C11" s="137">
        <v>5</v>
      </c>
      <c r="D11" s="138">
        <v>6</v>
      </c>
      <c r="E11" s="139">
        <v>15</v>
      </c>
      <c r="F11" s="140" t="s">
        <v>161</v>
      </c>
      <c r="G11" s="136" t="s">
        <v>162</v>
      </c>
      <c r="H11" s="136"/>
      <c r="I11" s="136">
        <v>5000</v>
      </c>
      <c r="J11" s="136">
        <f t="shared" si="0"/>
        <v>135920</v>
      </c>
    </row>
    <row r="12" spans="2:10" ht="15.75" customHeight="1">
      <c r="B12" s="136">
        <v>5</v>
      </c>
      <c r="C12" s="137">
        <v>5</v>
      </c>
      <c r="D12" s="138">
        <v>6</v>
      </c>
      <c r="E12" s="139">
        <v>19</v>
      </c>
      <c r="F12" s="140" t="s">
        <v>163</v>
      </c>
      <c r="G12" s="136" t="s">
        <v>162</v>
      </c>
      <c r="H12" s="136"/>
      <c r="I12" s="136">
        <v>7000</v>
      </c>
      <c r="J12" s="136">
        <f t="shared" si="0"/>
        <v>128920</v>
      </c>
    </row>
    <row r="13" spans="2:10" ht="15.75" customHeight="1">
      <c r="B13" s="136">
        <v>6</v>
      </c>
      <c r="C13" s="137">
        <v>5</v>
      </c>
      <c r="D13" s="138">
        <v>6</v>
      </c>
      <c r="E13" s="139">
        <v>26</v>
      </c>
      <c r="F13" s="140" t="s">
        <v>163</v>
      </c>
      <c r="G13" s="136" t="s">
        <v>162</v>
      </c>
      <c r="H13" s="136"/>
      <c r="I13" s="136">
        <v>7500</v>
      </c>
      <c r="J13" s="136">
        <f t="shared" si="0"/>
        <v>121420</v>
      </c>
    </row>
    <row r="14" spans="2:10" ht="15.75" customHeight="1">
      <c r="B14" s="136">
        <v>7</v>
      </c>
      <c r="C14" s="137">
        <v>5</v>
      </c>
      <c r="D14" s="138">
        <v>7</v>
      </c>
      <c r="E14" s="139">
        <v>1</v>
      </c>
      <c r="F14" s="140" t="s">
        <v>172</v>
      </c>
      <c r="G14" s="136" t="s">
        <v>153</v>
      </c>
      <c r="H14" s="136">
        <v>10000</v>
      </c>
      <c r="I14" s="136"/>
      <c r="J14" s="136">
        <f t="shared" si="0"/>
        <v>131420</v>
      </c>
    </row>
    <row r="15" spans="2:10" ht="15.75" customHeight="1">
      <c r="B15" s="136">
        <v>8</v>
      </c>
      <c r="C15" s="137">
        <v>5</v>
      </c>
      <c r="D15" s="138">
        <v>7</v>
      </c>
      <c r="E15" s="139">
        <v>15</v>
      </c>
      <c r="F15" s="140" t="s">
        <v>159</v>
      </c>
      <c r="G15" s="136" t="s">
        <v>76</v>
      </c>
      <c r="H15" s="136"/>
      <c r="I15" s="136">
        <v>30000</v>
      </c>
      <c r="J15" s="136">
        <f t="shared" si="0"/>
        <v>101420</v>
      </c>
    </row>
    <row r="16" spans="2:10" ht="15.75" customHeight="1">
      <c r="B16" s="136">
        <v>9</v>
      </c>
      <c r="C16" s="137">
        <v>5</v>
      </c>
      <c r="D16" s="138">
        <v>7</v>
      </c>
      <c r="E16" s="139">
        <v>16</v>
      </c>
      <c r="F16" s="140" t="s">
        <v>163</v>
      </c>
      <c r="G16" s="136" t="s">
        <v>112</v>
      </c>
      <c r="H16" s="136"/>
      <c r="I16" s="136">
        <v>9000</v>
      </c>
      <c r="J16" s="136">
        <f t="shared" si="0"/>
        <v>92420</v>
      </c>
    </row>
    <row r="17" spans="2:10" ht="15.75" customHeight="1">
      <c r="B17" s="136">
        <v>10</v>
      </c>
      <c r="C17" s="137">
        <v>5</v>
      </c>
      <c r="D17" s="138">
        <v>7</v>
      </c>
      <c r="E17" s="139">
        <v>16</v>
      </c>
      <c r="F17" s="140" t="s">
        <v>163</v>
      </c>
      <c r="G17" s="136" t="s">
        <v>7</v>
      </c>
      <c r="H17" s="136"/>
      <c r="I17" s="136">
        <v>500</v>
      </c>
      <c r="J17" s="136">
        <f t="shared" si="0"/>
        <v>91920</v>
      </c>
    </row>
    <row r="18" spans="2:10" ht="15.75" customHeight="1">
      <c r="B18" s="136">
        <v>11</v>
      </c>
      <c r="C18" s="137">
        <v>5</v>
      </c>
      <c r="D18" s="138">
        <v>7</v>
      </c>
      <c r="E18" s="139">
        <v>16</v>
      </c>
      <c r="F18" s="140" t="s">
        <v>163</v>
      </c>
      <c r="G18" s="136" t="s">
        <v>113</v>
      </c>
      <c r="H18" s="136"/>
      <c r="I18" s="136">
        <v>15000</v>
      </c>
      <c r="J18" s="136">
        <f t="shared" si="0"/>
        <v>76920</v>
      </c>
    </row>
    <row r="19" spans="2:10" ht="15.75" customHeight="1">
      <c r="B19" s="136">
        <v>12</v>
      </c>
      <c r="C19" s="137">
        <v>5</v>
      </c>
      <c r="D19" s="138">
        <v>7</v>
      </c>
      <c r="E19" s="139">
        <v>16</v>
      </c>
      <c r="F19" s="140" t="s">
        <v>163</v>
      </c>
      <c r="G19" s="136" t="s">
        <v>8</v>
      </c>
      <c r="H19" s="136"/>
      <c r="I19" s="136">
        <v>7500</v>
      </c>
      <c r="J19" s="136">
        <f t="shared" si="0"/>
        <v>69420</v>
      </c>
    </row>
    <row r="20" spans="2:10" ht="15.75" customHeight="1">
      <c r="B20" s="136">
        <v>13</v>
      </c>
      <c r="C20" s="137">
        <v>5</v>
      </c>
      <c r="D20" s="138">
        <v>7</v>
      </c>
      <c r="E20" s="139">
        <v>16</v>
      </c>
      <c r="F20" s="140" t="s">
        <v>168</v>
      </c>
      <c r="G20" s="136" t="s">
        <v>169</v>
      </c>
      <c r="H20" s="136"/>
      <c r="I20" s="136">
        <v>20000</v>
      </c>
      <c r="J20" s="136">
        <f t="shared" si="0"/>
        <v>49420</v>
      </c>
    </row>
    <row r="21" spans="2:10" ht="15.75" customHeight="1">
      <c r="B21" s="136">
        <v>14</v>
      </c>
      <c r="C21" s="137">
        <v>5</v>
      </c>
      <c r="D21" s="138">
        <v>7</v>
      </c>
      <c r="E21" s="139">
        <v>16</v>
      </c>
      <c r="F21" s="140" t="s">
        <v>170</v>
      </c>
      <c r="G21" s="136" t="s">
        <v>171</v>
      </c>
      <c r="H21" s="136"/>
      <c r="I21" s="136">
        <v>16000</v>
      </c>
      <c r="J21" s="136">
        <f t="shared" si="0"/>
        <v>33420</v>
      </c>
    </row>
    <row r="22" spans="2:10" ht="15.75" customHeight="1">
      <c r="B22" s="136">
        <v>15</v>
      </c>
      <c r="C22" s="137">
        <v>5</v>
      </c>
      <c r="D22" s="138">
        <v>7</v>
      </c>
      <c r="E22" s="139">
        <v>17</v>
      </c>
      <c r="F22" s="140" t="s">
        <v>163</v>
      </c>
      <c r="G22" s="136" t="s">
        <v>112</v>
      </c>
      <c r="H22" s="136"/>
      <c r="I22" s="136">
        <v>9000</v>
      </c>
      <c r="J22" s="136">
        <f t="shared" si="0"/>
        <v>24420</v>
      </c>
    </row>
    <row r="23" spans="2:10" ht="15.75" customHeight="1">
      <c r="B23" s="136">
        <v>16</v>
      </c>
      <c r="C23" s="137">
        <v>5</v>
      </c>
      <c r="D23" s="138">
        <v>7</v>
      </c>
      <c r="E23" s="139">
        <v>17</v>
      </c>
      <c r="F23" s="140" t="s">
        <v>163</v>
      </c>
      <c r="G23" s="136" t="s">
        <v>7</v>
      </c>
      <c r="H23" s="136"/>
      <c r="I23" s="136">
        <v>500</v>
      </c>
      <c r="J23" s="136">
        <f t="shared" si="0"/>
        <v>23920</v>
      </c>
    </row>
    <row r="24" spans="2:10" ht="15.75" customHeight="1">
      <c r="B24" s="136">
        <v>17</v>
      </c>
      <c r="C24" s="137">
        <v>5</v>
      </c>
      <c r="D24" s="138">
        <v>7</v>
      </c>
      <c r="E24" s="139">
        <v>17</v>
      </c>
      <c r="F24" s="140" t="s">
        <v>163</v>
      </c>
      <c r="G24" s="136" t="s">
        <v>113</v>
      </c>
      <c r="H24" s="136"/>
      <c r="I24" s="136">
        <v>11000</v>
      </c>
      <c r="J24" s="136">
        <f t="shared" si="0"/>
        <v>12920</v>
      </c>
    </row>
    <row r="25" spans="2:10" ht="15.75" customHeight="1">
      <c r="B25" s="136">
        <v>18</v>
      </c>
      <c r="C25" s="137">
        <v>5</v>
      </c>
      <c r="D25" s="138">
        <v>7</v>
      </c>
      <c r="E25" s="139">
        <v>17</v>
      </c>
      <c r="F25" s="140" t="s">
        <v>163</v>
      </c>
      <c r="G25" s="136" t="s">
        <v>8</v>
      </c>
      <c r="H25" s="136"/>
      <c r="I25" s="136">
        <v>5500</v>
      </c>
      <c r="J25" s="136">
        <f t="shared" si="0"/>
        <v>7420</v>
      </c>
    </row>
    <row r="26" spans="2:10" ht="15.75" customHeight="1">
      <c r="B26" s="136">
        <v>19</v>
      </c>
      <c r="C26" s="137">
        <v>5</v>
      </c>
      <c r="D26" s="138">
        <v>7</v>
      </c>
      <c r="E26" s="139">
        <v>17</v>
      </c>
      <c r="F26" s="140" t="s">
        <v>170</v>
      </c>
      <c r="G26" s="136" t="s">
        <v>171</v>
      </c>
      <c r="H26" s="136"/>
      <c r="I26" s="136">
        <v>12000</v>
      </c>
      <c r="J26" s="136">
        <f t="shared" si="0"/>
        <v>-4580</v>
      </c>
    </row>
    <row r="27" spans="2:10" ht="15.75" customHeight="1">
      <c r="B27" s="136">
        <v>20</v>
      </c>
      <c r="C27" s="137">
        <v>5</v>
      </c>
      <c r="D27" s="138">
        <v>7</v>
      </c>
      <c r="E27" s="139">
        <v>23</v>
      </c>
      <c r="F27" s="140" t="s">
        <v>172</v>
      </c>
      <c r="G27" s="136" t="s">
        <v>176</v>
      </c>
      <c r="H27" s="136"/>
      <c r="I27" s="136">
        <v>10000</v>
      </c>
      <c r="J27" s="136">
        <f t="shared" si="0"/>
        <v>-14580</v>
      </c>
    </row>
    <row r="28" spans="2:10" ht="15.75" customHeight="1">
      <c r="B28" s="136"/>
      <c r="C28" s="137"/>
      <c r="D28" s="138"/>
      <c r="E28" s="139"/>
      <c r="F28" s="140" t="s">
        <v>177</v>
      </c>
      <c r="G28" s="136" t="s">
        <v>178</v>
      </c>
      <c r="H28" s="136">
        <v>14580</v>
      </c>
      <c r="I28" s="136"/>
      <c r="J28" s="136">
        <f t="shared" si="0"/>
        <v>0</v>
      </c>
    </row>
    <row r="29" spans="2:10" ht="15.75" customHeight="1">
      <c r="B29" s="136"/>
      <c r="C29" s="137"/>
      <c r="D29" s="138"/>
      <c r="E29" s="139"/>
      <c r="F29" s="140"/>
      <c r="G29" s="136"/>
      <c r="H29" s="136"/>
      <c r="I29" s="136"/>
      <c r="J29" s="136">
        <f t="shared" si="0"/>
        <v>0</v>
      </c>
    </row>
    <row r="30" spans="2:10" ht="15.75" customHeight="1">
      <c r="B30" s="136"/>
      <c r="C30" s="137"/>
      <c r="D30" s="138"/>
      <c r="E30" s="139"/>
      <c r="F30" s="140"/>
      <c r="G30" s="136"/>
      <c r="H30" s="136"/>
      <c r="I30" s="136"/>
      <c r="J30" s="136">
        <f t="shared" si="0"/>
        <v>0</v>
      </c>
    </row>
    <row r="31" spans="2:10" ht="15.75" customHeight="1">
      <c r="B31" s="136"/>
      <c r="C31" s="137"/>
      <c r="D31" s="138"/>
      <c r="E31" s="139"/>
      <c r="F31" s="140"/>
      <c r="G31" s="136"/>
      <c r="H31" s="136"/>
      <c r="I31" s="136"/>
      <c r="J31" s="136">
        <f t="shared" si="0"/>
        <v>0</v>
      </c>
    </row>
    <row r="32" spans="2:10" ht="15.75" customHeight="1">
      <c r="B32" s="136"/>
      <c r="C32" s="137"/>
      <c r="D32" s="138"/>
      <c r="E32" s="139"/>
      <c r="F32" s="140"/>
      <c r="G32" s="136"/>
      <c r="H32" s="136"/>
      <c r="I32" s="136"/>
      <c r="J32" s="136">
        <f t="shared" si="0"/>
        <v>0</v>
      </c>
    </row>
    <row r="33" spans="2:10" ht="15.75" customHeight="1">
      <c r="B33" s="136"/>
      <c r="C33" s="137"/>
      <c r="D33" s="138"/>
      <c r="E33" s="139"/>
      <c r="F33" s="140"/>
      <c r="G33" s="136"/>
      <c r="H33" s="136"/>
      <c r="I33" s="136"/>
      <c r="J33" s="136">
        <f t="shared" si="0"/>
        <v>0</v>
      </c>
    </row>
    <row r="34" spans="2:10" ht="15.75" customHeight="1">
      <c r="B34" s="136"/>
      <c r="C34" s="137"/>
      <c r="D34" s="138"/>
      <c r="E34" s="139"/>
      <c r="F34" s="140"/>
      <c r="G34" s="136"/>
      <c r="H34" s="136"/>
      <c r="I34" s="136"/>
      <c r="J34" s="136">
        <f t="shared" si="0"/>
        <v>0</v>
      </c>
    </row>
    <row r="35" spans="2:10" ht="15.75" customHeight="1">
      <c r="B35" s="136"/>
      <c r="C35" s="137"/>
      <c r="D35" s="138"/>
      <c r="E35" s="139"/>
      <c r="F35" s="140"/>
      <c r="G35" s="136"/>
      <c r="H35" s="136"/>
      <c r="I35" s="136"/>
      <c r="J35" s="136">
        <f t="shared" si="0"/>
        <v>0</v>
      </c>
    </row>
    <row r="36" spans="2:10" ht="15.75" customHeight="1">
      <c r="B36" s="136"/>
      <c r="C36" s="137"/>
      <c r="D36" s="138"/>
      <c r="E36" s="139"/>
      <c r="F36" s="140"/>
      <c r="G36" s="136"/>
      <c r="H36" s="136"/>
      <c r="I36" s="136"/>
      <c r="J36" s="136">
        <f t="shared" si="0"/>
        <v>0</v>
      </c>
    </row>
    <row r="37" spans="2:10" ht="15.75" customHeight="1">
      <c r="B37" s="136"/>
      <c r="C37" s="137"/>
      <c r="D37" s="138"/>
      <c r="E37" s="139"/>
      <c r="F37" s="140"/>
      <c r="G37" s="136"/>
      <c r="H37" s="136"/>
      <c r="I37" s="136"/>
      <c r="J37" s="136">
        <f t="shared" si="0"/>
        <v>0</v>
      </c>
    </row>
    <row r="38" spans="2:10" ht="15.75" customHeight="1">
      <c r="B38" s="136"/>
      <c r="C38" s="137"/>
      <c r="D38" s="138"/>
      <c r="E38" s="139"/>
      <c r="F38" s="140"/>
      <c r="G38" s="136"/>
      <c r="H38" s="136"/>
      <c r="I38" s="136"/>
      <c r="J38" s="136">
        <f t="shared" si="0"/>
        <v>0</v>
      </c>
    </row>
    <row r="39" spans="2:10" ht="15.75" customHeight="1">
      <c r="B39" s="136"/>
      <c r="C39" s="137"/>
      <c r="D39" s="138"/>
      <c r="E39" s="139"/>
      <c r="F39" s="140"/>
      <c r="G39" s="136"/>
      <c r="H39" s="136"/>
      <c r="I39" s="136"/>
      <c r="J39" s="136">
        <f t="shared" si="0"/>
        <v>0</v>
      </c>
    </row>
    <row r="40" spans="2:10" ht="15.75" customHeight="1">
      <c r="B40" s="136"/>
      <c r="C40" s="137"/>
      <c r="D40" s="138"/>
      <c r="E40" s="139"/>
      <c r="F40" s="140"/>
      <c r="G40" s="136"/>
      <c r="H40" s="136"/>
      <c r="I40" s="136"/>
      <c r="J40" s="136">
        <f t="shared" si="0"/>
        <v>0</v>
      </c>
    </row>
    <row r="41" spans="2:10" ht="15.75" customHeight="1">
      <c r="B41" s="136"/>
      <c r="C41" s="137"/>
      <c r="D41" s="138"/>
      <c r="E41" s="139"/>
      <c r="F41" s="140"/>
      <c r="G41" s="136"/>
      <c r="H41" s="136"/>
      <c r="I41" s="136"/>
      <c r="J41" s="136">
        <f>J40+H41-I41</f>
        <v>0</v>
      </c>
    </row>
    <row r="42" spans="2:10" ht="15.75" customHeight="1">
      <c r="B42" s="136"/>
      <c r="C42" s="137"/>
      <c r="D42" s="138"/>
      <c r="E42" s="139"/>
      <c r="F42" s="140"/>
      <c r="G42" s="136"/>
      <c r="H42" s="136"/>
      <c r="I42" s="136"/>
      <c r="J42" s="136">
        <f t="shared" si="0"/>
        <v>0</v>
      </c>
    </row>
    <row r="43" spans="2:10" ht="15.75" customHeight="1">
      <c r="B43" s="136"/>
      <c r="C43" s="137"/>
      <c r="D43" s="138"/>
      <c r="E43" s="139"/>
      <c r="F43" s="140"/>
      <c r="G43" s="136"/>
      <c r="H43" s="136"/>
      <c r="I43" s="136"/>
      <c r="J43" s="136">
        <f>J42+H43-I43</f>
        <v>0</v>
      </c>
    </row>
    <row r="44" spans="2:10" ht="15.75" customHeight="1">
      <c r="B44" s="142"/>
      <c r="C44" s="143"/>
      <c r="D44" s="144"/>
      <c r="E44" s="145"/>
      <c r="F44" s="146"/>
      <c r="G44" s="142"/>
      <c r="H44" s="142"/>
      <c r="I44" s="142"/>
      <c r="J44" s="142">
        <f t="shared" si="0"/>
        <v>0</v>
      </c>
    </row>
    <row r="46" spans="9:10" ht="15.75" customHeight="1">
      <c r="I46" s="192" t="s">
        <v>192</v>
      </c>
      <c r="J46" s="192" t="s">
        <v>192</v>
      </c>
    </row>
    <row r="47" spans="9:10" ht="15.75" customHeight="1">
      <c r="I47" s="196"/>
      <c r="J47" s="196"/>
    </row>
    <row r="48" spans="9:10" ht="15.75" customHeight="1">
      <c r="I48" s="196"/>
      <c r="J48" s="196"/>
    </row>
    <row r="49" spans="9:10" ht="15.75" customHeight="1">
      <c r="I49" s="196"/>
      <c r="J49" s="196"/>
    </row>
  </sheetData>
  <sheetProtection/>
  <mergeCells count="4">
    <mergeCell ref="B2:J2"/>
    <mergeCell ref="I4:J4"/>
    <mergeCell ref="I47:I49"/>
    <mergeCell ref="J47:J49"/>
  </mergeCells>
  <dataValidations count="2">
    <dataValidation type="list" allowBlank="1" showInputMessage="1" showErrorMessage="1" sqref="F33:F44 F29 F15:F26 F7:F13">
      <formula1>"報償費,旅費,消耗品費,食料費,通信運搬費,借損料,返納金"</formula1>
    </dataValidation>
    <dataValidation type="list" allowBlank="1" showInputMessage="1" showErrorMessage="1" sqref="F30:F32 F27:F28 F14">
      <formula1>"報償費,旅費,消耗品費,食料費,通信運搬費,借損料,返納金,その他,団体負担金,参加料"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showGridLines="0" view="pageBreakPreview" zoomScaleSheetLayoutView="100" zoomScalePageLayoutView="0" workbookViewId="0" topLeftCell="A34">
      <selection activeCell="H54" sqref="H54"/>
    </sheetView>
  </sheetViews>
  <sheetFormatPr defaultColWidth="9.00390625" defaultRowHeight="15.75" customHeight="1"/>
  <cols>
    <col min="1" max="1" width="4.375" style="128" customWidth="1"/>
    <col min="2" max="2" width="8.00390625" style="128" customWidth="1"/>
    <col min="3" max="5" width="3.625" style="128" customWidth="1"/>
    <col min="6" max="6" width="9.625" style="128" customWidth="1"/>
    <col min="7" max="7" width="23.625" style="128" customWidth="1"/>
    <col min="8" max="10" width="10.75390625" style="128" customWidth="1"/>
    <col min="11" max="16384" width="9.00390625" style="128" customWidth="1"/>
  </cols>
  <sheetData>
    <row r="1" ht="10.5" customHeight="1"/>
    <row r="2" spans="2:10" ht="24.75" customHeight="1">
      <c r="B2" s="194" t="s">
        <v>124</v>
      </c>
      <c r="C2" s="194"/>
      <c r="D2" s="194"/>
      <c r="E2" s="194"/>
      <c r="F2" s="194"/>
      <c r="G2" s="194"/>
      <c r="H2" s="194"/>
      <c r="I2" s="194"/>
      <c r="J2" s="194"/>
    </row>
    <row r="3" spans="7:10" ht="15.75" customHeight="1">
      <c r="G3" s="129"/>
      <c r="H3" s="129"/>
      <c r="I3" s="130" t="s">
        <v>135</v>
      </c>
      <c r="J3" s="130" t="s">
        <v>125</v>
      </c>
    </row>
    <row r="4" spans="7:10" ht="15.75" customHeight="1">
      <c r="G4" s="129"/>
      <c r="H4" s="129"/>
      <c r="I4" s="195" t="s">
        <v>156</v>
      </c>
      <c r="J4" s="195"/>
    </row>
    <row r="6" spans="2:10" ht="22.5" customHeight="1">
      <c r="B6" s="131" t="s">
        <v>126</v>
      </c>
      <c r="C6" s="132" t="s">
        <v>127</v>
      </c>
      <c r="D6" s="133" t="s">
        <v>125</v>
      </c>
      <c r="E6" s="134" t="s">
        <v>128</v>
      </c>
      <c r="F6" s="135" t="s">
        <v>129</v>
      </c>
      <c r="G6" s="131" t="s">
        <v>130</v>
      </c>
      <c r="H6" s="131" t="s">
        <v>131</v>
      </c>
      <c r="I6" s="131" t="s">
        <v>132</v>
      </c>
      <c r="J6" s="131" t="s">
        <v>133</v>
      </c>
    </row>
    <row r="7" spans="2:10" ht="15.75" customHeight="1">
      <c r="B7" s="136"/>
      <c r="C7" s="137"/>
      <c r="D7" s="138"/>
      <c r="E7" s="139"/>
      <c r="F7" s="140"/>
      <c r="G7" s="141" t="s">
        <v>134</v>
      </c>
      <c r="H7" s="136"/>
      <c r="I7" s="136"/>
      <c r="J7" s="136">
        <f>H7</f>
        <v>0</v>
      </c>
    </row>
    <row r="8" spans="2:10" ht="15.75" customHeight="1">
      <c r="B8" s="136"/>
      <c r="C8" s="137"/>
      <c r="D8" s="138"/>
      <c r="E8" s="139"/>
      <c r="F8" s="140"/>
      <c r="G8" s="136"/>
      <c r="H8" s="136"/>
      <c r="I8" s="136"/>
      <c r="J8" s="136">
        <f>J7+H8-I8</f>
        <v>0</v>
      </c>
    </row>
    <row r="9" spans="2:10" ht="15.75" customHeight="1">
      <c r="B9" s="136"/>
      <c r="C9" s="137"/>
      <c r="D9" s="138"/>
      <c r="E9" s="139"/>
      <c r="F9" s="140"/>
      <c r="G9" s="136"/>
      <c r="H9" s="136"/>
      <c r="I9" s="136"/>
      <c r="J9" s="136">
        <f aca="true" t="shared" si="0" ref="J9:J44">J8+H9-I9</f>
        <v>0</v>
      </c>
    </row>
    <row r="10" spans="2:10" ht="15.75" customHeight="1">
      <c r="B10" s="136"/>
      <c r="C10" s="137"/>
      <c r="D10" s="138"/>
      <c r="E10" s="139"/>
      <c r="F10" s="140"/>
      <c r="G10" s="136"/>
      <c r="H10" s="136"/>
      <c r="I10" s="136"/>
      <c r="J10" s="136">
        <f t="shared" si="0"/>
        <v>0</v>
      </c>
    </row>
    <row r="11" spans="2:10" ht="15.75" customHeight="1">
      <c r="B11" s="136"/>
      <c r="C11" s="137"/>
      <c r="D11" s="138"/>
      <c r="E11" s="139"/>
      <c r="F11" s="140"/>
      <c r="G11" s="136"/>
      <c r="H11" s="136"/>
      <c r="I11" s="136"/>
      <c r="J11" s="136">
        <f t="shared" si="0"/>
        <v>0</v>
      </c>
    </row>
    <row r="12" spans="2:10" ht="15.75" customHeight="1">
      <c r="B12" s="136"/>
      <c r="C12" s="137"/>
      <c r="D12" s="138"/>
      <c r="E12" s="139"/>
      <c r="F12" s="140"/>
      <c r="G12" s="136"/>
      <c r="H12" s="136"/>
      <c r="I12" s="136"/>
      <c r="J12" s="136">
        <f t="shared" si="0"/>
        <v>0</v>
      </c>
    </row>
    <row r="13" spans="2:10" ht="15.75" customHeight="1">
      <c r="B13" s="136"/>
      <c r="C13" s="137"/>
      <c r="D13" s="138"/>
      <c r="E13" s="139"/>
      <c r="F13" s="140"/>
      <c r="G13" s="136"/>
      <c r="H13" s="136"/>
      <c r="I13" s="136"/>
      <c r="J13" s="136">
        <f t="shared" si="0"/>
        <v>0</v>
      </c>
    </row>
    <row r="14" spans="2:10" ht="15.75" customHeight="1">
      <c r="B14" s="136"/>
      <c r="C14" s="137"/>
      <c r="D14" s="138"/>
      <c r="E14" s="139"/>
      <c r="F14" s="140"/>
      <c r="G14" s="136"/>
      <c r="H14" s="136"/>
      <c r="I14" s="136"/>
      <c r="J14" s="136">
        <f t="shared" si="0"/>
        <v>0</v>
      </c>
    </row>
    <row r="15" spans="2:10" ht="15.75" customHeight="1">
      <c r="B15" s="136"/>
      <c r="C15" s="137"/>
      <c r="D15" s="138"/>
      <c r="E15" s="139"/>
      <c r="F15" s="140"/>
      <c r="G15" s="136"/>
      <c r="H15" s="136"/>
      <c r="I15" s="136"/>
      <c r="J15" s="136">
        <f t="shared" si="0"/>
        <v>0</v>
      </c>
    </row>
    <row r="16" spans="2:10" ht="15.75" customHeight="1">
      <c r="B16" s="136"/>
      <c r="C16" s="137"/>
      <c r="D16" s="138"/>
      <c r="E16" s="139"/>
      <c r="F16" s="140"/>
      <c r="G16" s="136"/>
      <c r="H16" s="136"/>
      <c r="I16" s="136"/>
      <c r="J16" s="136">
        <f t="shared" si="0"/>
        <v>0</v>
      </c>
    </row>
    <row r="17" spans="2:10" ht="15.75" customHeight="1">
      <c r="B17" s="136"/>
      <c r="C17" s="137"/>
      <c r="D17" s="138"/>
      <c r="E17" s="139"/>
      <c r="F17" s="140"/>
      <c r="G17" s="136"/>
      <c r="H17" s="136"/>
      <c r="I17" s="136"/>
      <c r="J17" s="136">
        <f t="shared" si="0"/>
        <v>0</v>
      </c>
    </row>
    <row r="18" spans="2:10" ht="15.75" customHeight="1">
      <c r="B18" s="136"/>
      <c r="C18" s="137"/>
      <c r="D18" s="138"/>
      <c r="E18" s="139"/>
      <c r="F18" s="140"/>
      <c r="G18" s="136"/>
      <c r="H18" s="136"/>
      <c r="I18" s="136"/>
      <c r="J18" s="136">
        <f t="shared" si="0"/>
        <v>0</v>
      </c>
    </row>
    <row r="19" spans="2:10" ht="15.75" customHeight="1">
      <c r="B19" s="136"/>
      <c r="C19" s="137"/>
      <c r="D19" s="138"/>
      <c r="E19" s="139"/>
      <c r="F19" s="140"/>
      <c r="G19" s="136"/>
      <c r="H19" s="136"/>
      <c r="I19" s="136"/>
      <c r="J19" s="136">
        <f t="shared" si="0"/>
        <v>0</v>
      </c>
    </row>
    <row r="20" spans="2:10" ht="15.75" customHeight="1">
      <c r="B20" s="136"/>
      <c r="C20" s="137"/>
      <c r="D20" s="138"/>
      <c r="E20" s="139"/>
      <c r="F20" s="140"/>
      <c r="G20" s="136"/>
      <c r="H20" s="136"/>
      <c r="I20" s="136"/>
      <c r="J20" s="136">
        <f t="shared" si="0"/>
        <v>0</v>
      </c>
    </row>
    <row r="21" spans="2:10" ht="15.75" customHeight="1">
      <c r="B21" s="136"/>
      <c r="C21" s="137"/>
      <c r="D21" s="138"/>
      <c r="E21" s="139"/>
      <c r="F21" s="140"/>
      <c r="G21" s="136"/>
      <c r="H21" s="136"/>
      <c r="I21" s="136"/>
      <c r="J21" s="136">
        <f t="shared" si="0"/>
        <v>0</v>
      </c>
    </row>
    <row r="22" spans="2:10" ht="15.75" customHeight="1">
      <c r="B22" s="136"/>
      <c r="C22" s="137"/>
      <c r="D22" s="138"/>
      <c r="E22" s="139"/>
      <c r="F22" s="140"/>
      <c r="G22" s="136"/>
      <c r="H22" s="136"/>
      <c r="I22" s="136"/>
      <c r="J22" s="136">
        <f t="shared" si="0"/>
        <v>0</v>
      </c>
    </row>
    <row r="23" spans="2:10" ht="15.75" customHeight="1">
      <c r="B23" s="136"/>
      <c r="C23" s="137"/>
      <c r="D23" s="138"/>
      <c r="E23" s="139"/>
      <c r="F23" s="140"/>
      <c r="G23" s="136"/>
      <c r="H23" s="136"/>
      <c r="I23" s="136"/>
      <c r="J23" s="136">
        <f t="shared" si="0"/>
        <v>0</v>
      </c>
    </row>
    <row r="24" spans="2:10" ht="15.75" customHeight="1">
      <c r="B24" s="136"/>
      <c r="C24" s="137"/>
      <c r="D24" s="138"/>
      <c r="E24" s="139"/>
      <c r="F24" s="140"/>
      <c r="G24" s="136"/>
      <c r="H24" s="136"/>
      <c r="I24" s="136"/>
      <c r="J24" s="136">
        <f t="shared" si="0"/>
        <v>0</v>
      </c>
    </row>
    <row r="25" spans="2:10" ht="15.75" customHeight="1">
      <c r="B25" s="136"/>
      <c r="C25" s="137"/>
      <c r="D25" s="138"/>
      <c r="E25" s="139"/>
      <c r="F25" s="140"/>
      <c r="G25" s="136"/>
      <c r="H25" s="136"/>
      <c r="I25" s="136"/>
      <c r="J25" s="136">
        <f t="shared" si="0"/>
        <v>0</v>
      </c>
    </row>
    <row r="26" spans="2:10" ht="15.75" customHeight="1">
      <c r="B26" s="136"/>
      <c r="C26" s="137"/>
      <c r="D26" s="138"/>
      <c r="E26" s="139"/>
      <c r="F26" s="140"/>
      <c r="G26" s="136"/>
      <c r="H26" s="136"/>
      <c r="I26" s="136"/>
      <c r="J26" s="136">
        <f t="shared" si="0"/>
        <v>0</v>
      </c>
    </row>
    <row r="27" spans="2:10" ht="15.75" customHeight="1">
      <c r="B27" s="136"/>
      <c r="C27" s="137"/>
      <c r="D27" s="138"/>
      <c r="E27" s="139"/>
      <c r="F27" s="140"/>
      <c r="G27" s="136"/>
      <c r="H27" s="136"/>
      <c r="I27" s="136"/>
      <c r="J27" s="136">
        <f t="shared" si="0"/>
        <v>0</v>
      </c>
    </row>
    <row r="28" spans="2:10" ht="15.75" customHeight="1">
      <c r="B28" s="136"/>
      <c r="C28" s="137"/>
      <c r="D28" s="138"/>
      <c r="E28" s="139"/>
      <c r="F28" s="140"/>
      <c r="G28" s="136"/>
      <c r="H28" s="136"/>
      <c r="I28" s="136"/>
      <c r="J28" s="136">
        <f t="shared" si="0"/>
        <v>0</v>
      </c>
    </row>
    <row r="29" spans="2:10" ht="15.75" customHeight="1">
      <c r="B29" s="136"/>
      <c r="C29" s="137"/>
      <c r="D29" s="138"/>
      <c r="E29" s="139"/>
      <c r="F29" s="140"/>
      <c r="G29" s="136"/>
      <c r="H29" s="136"/>
      <c r="I29" s="136"/>
      <c r="J29" s="136">
        <f t="shared" si="0"/>
        <v>0</v>
      </c>
    </row>
    <row r="30" spans="2:10" ht="15.75" customHeight="1">
      <c r="B30" s="136"/>
      <c r="C30" s="137"/>
      <c r="D30" s="138"/>
      <c r="E30" s="139"/>
      <c r="F30" s="140"/>
      <c r="G30" s="136"/>
      <c r="H30" s="136"/>
      <c r="I30" s="136"/>
      <c r="J30" s="136">
        <f t="shared" si="0"/>
        <v>0</v>
      </c>
    </row>
    <row r="31" spans="2:10" ht="15.75" customHeight="1">
      <c r="B31" s="136"/>
      <c r="C31" s="137"/>
      <c r="D31" s="138"/>
      <c r="E31" s="139"/>
      <c r="F31" s="140"/>
      <c r="G31" s="136"/>
      <c r="H31" s="136"/>
      <c r="I31" s="136"/>
      <c r="J31" s="136">
        <f t="shared" si="0"/>
        <v>0</v>
      </c>
    </row>
    <row r="32" spans="2:10" ht="15.75" customHeight="1">
      <c r="B32" s="136"/>
      <c r="C32" s="137"/>
      <c r="D32" s="138"/>
      <c r="E32" s="139"/>
      <c r="F32" s="140"/>
      <c r="G32" s="136"/>
      <c r="H32" s="136"/>
      <c r="I32" s="136"/>
      <c r="J32" s="136">
        <f t="shared" si="0"/>
        <v>0</v>
      </c>
    </row>
    <row r="33" spans="2:10" ht="15.75" customHeight="1">
      <c r="B33" s="136"/>
      <c r="C33" s="137"/>
      <c r="D33" s="138"/>
      <c r="E33" s="139"/>
      <c r="F33" s="140"/>
      <c r="G33" s="136"/>
      <c r="H33" s="136"/>
      <c r="I33" s="136"/>
      <c r="J33" s="136">
        <f t="shared" si="0"/>
        <v>0</v>
      </c>
    </row>
    <row r="34" spans="2:10" ht="15.75" customHeight="1">
      <c r="B34" s="136"/>
      <c r="C34" s="137"/>
      <c r="D34" s="138"/>
      <c r="E34" s="139"/>
      <c r="F34" s="140"/>
      <c r="G34" s="136"/>
      <c r="H34" s="136"/>
      <c r="I34" s="136"/>
      <c r="J34" s="136">
        <f t="shared" si="0"/>
        <v>0</v>
      </c>
    </row>
    <row r="35" spans="2:10" ht="15.75" customHeight="1">
      <c r="B35" s="136"/>
      <c r="C35" s="137"/>
      <c r="D35" s="138"/>
      <c r="E35" s="139"/>
      <c r="F35" s="140"/>
      <c r="G35" s="136"/>
      <c r="H35" s="136"/>
      <c r="I35" s="136"/>
      <c r="J35" s="136">
        <f t="shared" si="0"/>
        <v>0</v>
      </c>
    </row>
    <row r="36" spans="2:10" ht="15.75" customHeight="1">
      <c r="B36" s="136"/>
      <c r="C36" s="137"/>
      <c r="D36" s="138"/>
      <c r="E36" s="139"/>
      <c r="F36" s="140"/>
      <c r="G36" s="136"/>
      <c r="H36" s="136"/>
      <c r="I36" s="136"/>
      <c r="J36" s="136">
        <f t="shared" si="0"/>
        <v>0</v>
      </c>
    </row>
    <row r="37" spans="2:10" ht="15.75" customHeight="1">
      <c r="B37" s="136"/>
      <c r="C37" s="137"/>
      <c r="D37" s="138"/>
      <c r="E37" s="139"/>
      <c r="F37" s="140"/>
      <c r="G37" s="136"/>
      <c r="H37" s="136"/>
      <c r="I37" s="136"/>
      <c r="J37" s="136">
        <f t="shared" si="0"/>
        <v>0</v>
      </c>
    </row>
    <row r="38" spans="2:10" ht="15.75" customHeight="1">
      <c r="B38" s="136"/>
      <c r="C38" s="137"/>
      <c r="D38" s="138"/>
      <c r="E38" s="139"/>
      <c r="F38" s="140"/>
      <c r="G38" s="136"/>
      <c r="H38" s="136"/>
      <c r="I38" s="136"/>
      <c r="J38" s="136">
        <f t="shared" si="0"/>
        <v>0</v>
      </c>
    </row>
    <row r="39" spans="2:10" ht="15.75" customHeight="1">
      <c r="B39" s="136"/>
      <c r="C39" s="137"/>
      <c r="D39" s="138"/>
      <c r="E39" s="139"/>
      <c r="F39" s="140"/>
      <c r="G39" s="136"/>
      <c r="H39" s="136"/>
      <c r="I39" s="136"/>
      <c r="J39" s="136">
        <f t="shared" si="0"/>
        <v>0</v>
      </c>
    </row>
    <row r="40" spans="2:10" ht="15.75" customHeight="1">
      <c r="B40" s="136"/>
      <c r="C40" s="137"/>
      <c r="D40" s="138"/>
      <c r="E40" s="139"/>
      <c r="F40" s="140"/>
      <c r="G40" s="136"/>
      <c r="H40" s="136"/>
      <c r="I40" s="136"/>
      <c r="J40" s="136">
        <f t="shared" si="0"/>
        <v>0</v>
      </c>
    </row>
    <row r="41" spans="2:10" ht="15.75" customHeight="1">
      <c r="B41" s="136"/>
      <c r="C41" s="137"/>
      <c r="D41" s="138"/>
      <c r="E41" s="139"/>
      <c r="F41" s="140"/>
      <c r="G41" s="136"/>
      <c r="H41" s="136"/>
      <c r="I41" s="136"/>
      <c r="J41" s="136">
        <f>J40+H41-I41</f>
        <v>0</v>
      </c>
    </row>
    <row r="42" spans="2:10" ht="15.75" customHeight="1">
      <c r="B42" s="136"/>
      <c r="C42" s="137"/>
      <c r="D42" s="138"/>
      <c r="E42" s="139"/>
      <c r="F42" s="140"/>
      <c r="G42" s="136"/>
      <c r="H42" s="136"/>
      <c r="I42" s="136"/>
      <c r="J42" s="136">
        <f t="shared" si="0"/>
        <v>0</v>
      </c>
    </row>
    <row r="43" spans="2:10" ht="15.75" customHeight="1">
      <c r="B43" s="136"/>
      <c r="C43" s="137"/>
      <c r="D43" s="138"/>
      <c r="E43" s="139"/>
      <c r="F43" s="140"/>
      <c r="G43" s="136"/>
      <c r="H43" s="136"/>
      <c r="I43" s="136"/>
      <c r="J43" s="136">
        <f>J42+H43-I43</f>
        <v>0</v>
      </c>
    </row>
    <row r="44" spans="2:10" ht="15.75" customHeight="1">
      <c r="B44" s="142"/>
      <c r="C44" s="143"/>
      <c r="D44" s="144"/>
      <c r="E44" s="145"/>
      <c r="F44" s="193"/>
      <c r="G44" s="142"/>
      <c r="H44" s="142"/>
      <c r="I44" s="142"/>
      <c r="J44" s="142">
        <f t="shared" si="0"/>
        <v>0</v>
      </c>
    </row>
    <row r="46" spans="9:10" ht="15.75" customHeight="1">
      <c r="I46" s="192" t="s">
        <v>192</v>
      </c>
      <c r="J46" s="192" t="s">
        <v>192</v>
      </c>
    </row>
    <row r="47" spans="9:10" ht="15.75" customHeight="1">
      <c r="I47" s="196"/>
      <c r="J47" s="196"/>
    </row>
    <row r="48" spans="9:10" ht="15.75" customHeight="1">
      <c r="I48" s="196"/>
      <c r="J48" s="196"/>
    </row>
    <row r="49" spans="9:10" ht="15.75" customHeight="1">
      <c r="I49" s="196"/>
      <c r="J49" s="196"/>
    </row>
  </sheetData>
  <sheetProtection/>
  <mergeCells count="4">
    <mergeCell ref="B2:J2"/>
    <mergeCell ref="I4:J4"/>
    <mergeCell ref="I47:I49"/>
    <mergeCell ref="J47:J49"/>
  </mergeCells>
  <dataValidations count="1">
    <dataValidation type="list" allowBlank="1" showInputMessage="1" showErrorMessage="1" sqref="F7:F44">
      <formula1>"報償費,旅費,消耗品費,食料費,通信運搬費,借損料,返納金,その他,団体負担金,参加料"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D757"/>
    <pageSetUpPr fitToPage="1"/>
  </sheetPr>
  <dimension ref="A1:N45"/>
  <sheetViews>
    <sheetView view="pageBreakPreview" zoomScaleSheetLayoutView="100" zoomScalePageLayoutView="0" workbookViewId="0" topLeftCell="A25">
      <selection activeCell="P40" sqref="P40"/>
    </sheetView>
  </sheetViews>
  <sheetFormatPr defaultColWidth="9.00390625" defaultRowHeight="13.5"/>
  <cols>
    <col min="1" max="1" width="17.75390625" style="1" customWidth="1"/>
    <col min="2" max="2" width="8.50390625" style="1" customWidth="1"/>
    <col min="3" max="3" width="14.00390625" style="1" customWidth="1"/>
    <col min="4" max="4" width="16.00390625" style="1" customWidth="1"/>
    <col min="5" max="5" width="2.625" style="2" customWidth="1"/>
    <col min="6" max="6" width="7.625" style="1" customWidth="1"/>
    <col min="7" max="7" width="2.625" style="2" customWidth="1"/>
    <col min="8" max="8" width="5.625" style="1" customWidth="1"/>
    <col min="9" max="10" width="2.625" style="2" customWidth="1"/>
    <col min="11" max="11" width="5.25390625" style="1" customWidth="1"/>
    <col min="12" max="12" width="2.625" style="2" customWidth="1"/>
    <col min="13" max="14" width="4.625" style="39" customWidth="1"/>
    <col min="15" max="16384" width="9.00390625" style="1" customWidth="1"/>
  </cols>
  <sheetData>
    <row r="1" spans="1:14" s="28" customFormat="1" ht="30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3" ht="19.5" customHeight="1">
      <c r="A3" s="1" t="s">
        <v>17</v>
      </c>
    </row>
    <row r="4" spans="1:14" s="2" customFormat="1" ht="18.75" customHeight="1">
      <c r="A4" s="168" t="s">
        <v>19</v>
      </c>
      <c r="B4" s="170"/>
      <c r="C4" s="170" t="s">
        <v>180</v>
      </c>
      <c r="D4" s="207" t="s">
        <v>25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1:14" ht="19.5" customHeight="1">
      <c r="A5" s="4" t="s">
        <v>14</v>
      </c>
      <c r="B5" s="4"/>
      <c r="C5" s="51">
        <v>180000</v>
      </c>
      <c r="D5" s="211" t="s">
        <v>117</v>
      </c>
      <c r="E5" s="212"/>
      <c r="F5" s="212"/>
      <c r="G5" s="212"/>
      <c r="H5" s="212"/>
      <c r="I5" s="212"/>
      <c r="J5" s="212"/>
      <c r="K5" s="212"/>
      <c r="L5" s="212"/>
      <c r="M5" s="212"/>
      <c r="N5" s="213"/>
    </row>
    <row r="6" spans="1:14" ht="19.5" customHeight="1">
      <c r="A6" s="5" t="s">
        <v>15</v>
      </c>
      <c r="B6" s="5"/>
      <c r="C6" s="51">
        <f>C41-C5-C7</f>
        <v>14580</v>
      </c>
      <c r="D6" s="211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19.5" customHeight="1">
      <c r="A7" s="4" t="s">
        <v>16</v>
      </c>
      <c r="B7" s="4"/>
      <c r="C7" s="51">
        <v>10000</v>
      </c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3"/>
    </row>
    <row r="8" spans="1:14" ht="19.5" customHeight="1">
      <c r="A8" s="4"/>
      <c r="B8" s="4"/>
      <c r="C8" s="51"/>
      <c r="D8" s="25"/>
      <c r="E8" s="27"/>
      <c r="F8" s="27"/>
      <c r="G8" s="27"/>
      <c r="H8" s="27"/>
      <c r="I8" s="27"/>
      <c r="J8" s="27"/>
      <c r="K8" s="27"/>
      <c r="L8" s="27"/>
      <c r="M8" s="27"/>
      <c r="N8" s="171"/>
    </row>
    <row r="9" spans="1:14" ht="19.5" customHeight="1">
      <c r="A9" s="3" t="s">
        <v>21</v>
      </c>
      <c r="B9" s="3"/>
      <c r="C9" s="51">
        <f>C41</f>
        <v>204580</v>
      </c>
      <c r="D9" s="207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ht="9.75" customHeight="1"/>
    <row r="11" ht="19.5" customHeight="1">
      <c r="A11" s="1" t="s">
        <v>18</v>
      </c>
    </row>
    <row r="12" spans="1:14" s="2" customFormat="1" ht="12.75" customHeight="1">
      <c r="A12" s="203" t="s">
        <v>19</v>
      </c>
      <c r="B12" s="170"/>
      <c r="C12" s="205" t="s">
        <v>180</v>
      </c>
      <c r="D12" s="207" t="s">
        <v>25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9"/>
    </row>
    <row r="13" spans="1:14" s="2" customFormat="1" ht="12.75" customHeight="1">
      <c r="A13" s="204"/>
      <c r="B13" s="29"/>
      <c r="C13" s="206"/>
      <c r="D13" s="15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ht="19.5" customHeight="1">
      <c r="A14" s="9" t="s">
        <v>0</v>
      </c>
      <c r="B14" s="172" t="s">
        <v>181</v>
      </c>
      <c r="C14" s="43">
        <f>SUM(M14:N15)</f>
        <v>44000</v>
      </c>
      <c r="D14" s="15" t="s">
        <v>112</v>
      </c>
      <c r="E14" s="16" t="s">
        <v>22</v>
      </c>
      <c r="F14" s="17">
        <v>9000</v>
      </c>
      <c r="G14" s="16" t="s">
        <v>23</v>
      </c>
      <c r="H14" s="17">
        <v>2</v>
      </c>
      <c r="I14" s="16" t="s">
        <v>6</v>
      </c>
      <c r="J14" s="16"/>
      <c r="K14" s="18"/>
      <c r="L14" s="16" t="s">
        <v>24</v>
      </c>
      <c r="M14" s="197">
        <f>F14*H14</f>
        <v>18000</v>
      </c>
      <c r="N14" s="198"/>
    </row>
    <row r="15" spans="1:14" ht="19.5" customHeight="1">
      <c r="A15" s="11"/>
      <c r="B15" s="173"/>
      <c r="C15" s="13"/>
      <c r="D15" s="19" t="s">
        <v>113</v>
      </c>
      <c r="E15" s="2" t="s">
        <v>22</v>
      </c>
      <c r="F15" s="39">
        <v>1000</v>
      </c>
      <c r="G15" s="2" t="s">
        <v>23</v>
      </c>
      <c r="H15" s="1">
        <v>26</v>
      </c>
      <c r="I15" s="2" t="s">
        <v>6</v>
      </c>
      <c r="L15" s="2" t="s">
        <v>24</v>
      </c>
      <c r="M15" s="201">
        <f>F15*H15</f>
        <v>26000</v>
      </c>
      <c r="N15" s="202"/>
    </row>
    <row r="16" spans="1:14" ht="19.5" customHeight="1">
      <c r="A16" s="11"/>
      <c r="B16" s="175" t="s">
        <v>182</v>
      </c>
      <c r="C16" s="20"/>
      <c r="D16" s="19"/>
      <c r="F16" s="39"/>
      <c r="N16" s="174"/>
    </row>
    <row r="17" spans="1:14" ht="19.5" customHeight="1">
      <c r="A17" s="11"/>
      <c r="B17" s="175"/>
      <c r="C17" s="20"/>
      <c r="D17" s="19"/>
      <c r="F17" s="39"/>
      <c r="N17" s="174"/>
    </row>
    <row r="18" spans="1:14" ht="19.5" customHeight="1">
      <c r="A18" s="10"/>
      <c r="B18" s="176"/>
      <c r="C18" s="14"/>
      <c r="D18" s="21"/>
      <c r="E18" s="22"/>
      <c r="F18" s="23"/>
      <c r="G18" s="22"/>
      <c r="H18" s="24"/>
      <c r="I18" s="22"/>
      <c r="J18" s="22"/>
      <c r="K18" s="24"/>
      <c r="L18" s="22"/>
      <c r="M18" s="199"/>
      <c r="N18" s="200"/>
    </row>
    <row r="19" spans="1:14" ht="19.5" customHeight="1">
      <c r="A19" s="11" t="s">
        <v>1</v>
      </c>
      <c r="B19" s="173" t="s">
        <v>181</v>
      </c>
      <c r="C19" s="43">
        <f>SUM(M19:N21)</f>
        <v>33500</v>
      </c>
      <c r="D19" s="15" t="s">
        <v>7</v>
      </c>
      <c r="E19" s="16" t="s">
        <v>22</v>
      </c>
      <c r="F19" s="17">
        <v>500</v>
      </c>
      <c r="G19" s="16" t="s">
        <v>23</v>
      </c>
      <c r="H19" s="18">
        <v>2</v>
      </c>
      <c r="I19" s="16" t="s">
        <v>6</v>
      </c>
      <c r="J19" s="16"/>
      <c r="K19" s="18"/>
      <c r="L19" s="16" t="s">
        <v>24</v>
      </c>
      <c r="M19" s="197">
        <f>F19*H19</f>
        <v>1000</v>
      </c>
      <c r="N19" s="198"/>
    </row>
    <row r="20" spans="1:14" ht="19.5" customHeight="1">
      <c r="A20" s="11"/>
      <c r="B20" s="173"/>
      <c r="C20" s="13"/>
      <c r="D20" s="19" t="s">
        <v>8</v>
      </c>
      <c r="E20" s="2" t="s">
        <v>22</v>
      </c>
      <c r="F20" s="39">
        <v>500</v>
      </c>
      <c r="G20" s="2" t="s">
        <v>23</v>
      </c>
      <c r="H20" s="1">
        <v>26</v>
      </c>
      <c r="I20" s="2" t="s">
        <v>6</v>
      </c>
      <c r="L20" s="2" t="s">
        <v>24</v>
      </c>
      <c r="M20" s="201">
        <f>F20*H20</f>
        <v>13000</v>
      </c>
      <c r="N20" s="202"/>
    </row>
    <row r="21" spans="1:14" ht="19.5" customHeight="1">
      <c r="A21" s="11"/>
      <c r="B21" s="173"/>
      <c r="C21" s="13"/>
      <c r="D21" s="19" t="s">
        <v>9</v>
      </c>
      <c r="E21" s="2" t="s">
        <v>22</v>
      </c>
      <c r="F21" s="39">
        <v>500</v>
      </c>
      <c r="G21" s="2" t="s">
        <v>23</v>
      </c>
      <c r="H21" s="1">
        <v>39</v>
      </c>
      <c r="I21" s="2" t="s">
        <v>6</v>
      </c>
      <c r="L21" s="2" t="s">
        <v>24</v>
      </c>
      <c r="M21" s="201">
        <f>F21*H21</f>
        <v>19500</v>
      </c>
      <c r="N21" s="202"/>
    </row>
    <row r="22" spans="1:14" ht="19.5" customHeight="1">
      <c r="A22" s="11"/>
      <c r="B22" s="173" t="s">
        <v>183</v>
      </c>
      <c r="C22" s="13"/>
      <c r="D22" s="19"/>
      <c r="F22" s="39"/>
      <c r="N22" s="174"/>
    </row>
    <row r="23" spans="1:14" ht="19.5" customHeight="1">
      <c r="A23" s="11"/>
      <c r="B23" s="173"/>
      <c r="C23" s="13"/>
      <c r="D23" s="19"/>
      <c r="F23" s="39"/>
      <c r="N23" s="174"/>
    </row>
    <row r="24" spans="1:14" ht="19.5" customHeight="1">
      <c r="A24" s="11"/>
      <c r="B24" s="173"/>
      <c r="C24" s="13"/>
      <c r="D24" s="19"/>
      <c r="F24" s="39"/>
      <c r="N24" s="174"/>
    </row>
    <row r="25" spans="1:14" ht="19.5" customHeight="1">
      <c r="A25" s="9" t="s">
        <v>2</v>
      </c>
      <c r="B25" s="172" t="s">
        <v>181</v>
      </c>
      <c r="C25" s="43">
        <f>SUM(M25:N26)</f>
        <v>37400</v>
      </c>
      <c r="D25" s="15" t="s">
        <v>72</v>
      </c>
      <c r="E25" s="16" t="s">
        <v>22</v>
      </c>
      <c r="F25" s="17">
        <v>300</v>
      </c>
      <c r="G25" s="16" t="s">
        <v>23</v>
      </c>
      <c r="H25" s="18">
        <v>100</v>
      </c>
      <c r="I25" s="16" t="s">
        <v>73</v>
      </c>
      <c r="J25" s="16" t="s">
        <v>23</v>
      </c>
      <c r="K25" s="18">
        <v>1.08</v>
      </c>
      <c r="L25" s="16" t="s">
        <v>24</v>
      </c>
      <c r="M25" s="197">
        <f>F25*H25*K25</f>
        <v>32400.000000000004</v>
      </c>
      <c r="N25" s="198"/>
    </row>
    <row r="26" spans="1:14" ht="19.5" customHeight="1">
      <c r="A26" s="11"/>
      <c r="B26" s="173"/>
      <c r="C26" s="13"/>
      <c r="D26" s="19" t="s">
        <v>74</v>
      </c>
      <c r="F26" s="39"/>
      <c r="L26" s="2" t="s">
        <v>24</v>
      </c>
      <c r="M26" s="201">
        <v>5000</v>
      </c>
      <c r="N26" s="202"/>
    </row>
    <row r="27" spans="1:14" ht="19.5" customHeight="1">
      <c r="A27" s="11"/>
      <c r="B27" s="173" t="s">
        <v>183</v>
      </c>
      <c r="C27" s="13"/>
      <c r="D27" s="19"/>
      <c r="F27" s="39"/>
      <c r="M27" s="201"/>
      <c r="N27" s="202"/>
    </row>
    <row r="28" spans="1:14" ht="19.5" customHeight="1">
      <c r="A28" s="10"/>
      <c r="B28" s="177"/>
      <c r="C28" s="12"/>
      <c r="D28" s="21"/>
      <c r="E28" s="22"/>
      <c r="F28" s="23"/>
      <c r="G28" s="22"/>
      <c r="H28" s="24"/>
      <c r="I28" s="22"/>
      <c r="J28" s="22"/>
      <c r="K28" s="24"/>
      <c r="L28" s="22"/>
      <c r="M28" s="199"/>
      <c r="N28" s="200"/>
    </row>
    <row r="29" spans="1:14" ht="19.5" customHeight="1">
      <c r="A29" s="9" t="s">
        <v>3</v>
      </c>
      <c r="B29" s="172" t="s">
        <v>181</v>
      </c>
      <c r="C29" s="43">
        <f>SUM(M29:N31)</f>
        <v>28000</v>
      </c>
      <c r="D29" s="15" t="s">
        <v>10</v>
      </c>
      <c r="E29" s="16" t="s">
        <v>22</v>
      </c>
      <c r="F29" s="17">
        <v>1000</v>
      </c>
      <c r="G29" s="16" t="s">
        <v>23</v>
      </c>
      <c r="H29" s="18">
        <v>2</v>
      </c>
      <c r="I29" s="16" t="s">
        <v>6</v>
      </c>
      <c r="J29" s="16"/>
      <c r="K29" s="18"/>
      <c r="L29" s="16" t="s">
        <v>24</v>
      </c>
      <c r="M29" s="197">
        <f>F29*H29</f>
        <v>2000</v>
      </c>
      <c r="N29" s="198"/>
    </row>
    <row r="30" spans="1:14" ht="19.5" customHeight="1">
      <c r="A30" s="11"/>
      <c r="B30" s="173"/>
      <c r="C30" s="13"/>
      <c r="D30" s="19" t="s">
        <v>11</v>
      </c>
      <c r="E30" s="2" t="s">
        <v>22</v>
      </c>
      <c r="F30" s="39">
        <v>1000</v>
      </c>
      <c r="G30" s="2" t="s">
        <v>23</v>
      </c>
      <c r="H30" s="1">
        <v>26</v>
      </c>
      <c r="I30" s="2" t="s">
        <v>6</v>
      </c>
      <c r="L30" s="2" t="s">
        <v>24</v>
      </c>
      <c r="M30" s="201">
        <f>F30*H30</f>
        <v>26000</v>
      </c>
      <c r="N30" s="202"/>
    </row>
    <row r="31" spans="1:14" ht="19.5" customHeight="1">
      <c r="A31" s="11"/>
      <c r="B31" s="173"/>
      <c r="C31" s="13"/>
      <c r="D31" s="19" t="s">
        <v>12</v>
      </c>
      <c r="E31" s="2" t="s">
        <v>22</v>
      </c>
      <c r="F31" s="39">
        <v>1000</v>
      </c>
      <c r="G31" s="2" t="s">
        <v>23</v>
      </c>
      <c r="H31" s="1">
        <v>0</v>
      </c>
      <c r="I31" s="2" t="s">
        <v>6</v>
      </c>
      <c r="L31" s="2" t="s">
        <v>24</v>
      </c>
      <c r="M31" s="201">
        <f>F31*H31</f>
        <v>0</v>
      </c>
      <c r="N31" s="202"/>
    </row>
    <row r="32" spans="1:14" ht="19.5" customHeight="1">
      <c r="A32" s="11"/>
      <c r="B32" s="173" t="s">
        <v>183</v>
      </c>
      <c r="C32" s="13"/>
      <c r="D32" s="19"/>
      <c r="F32" s="39"/>
      <c r="N32" s="174"/>
    </row>
    <row r="33" spans="1:14" ht="19.5" customHeight="1">
      <c r="A33" s="11"/>
      <c r="B33" s="173"/>
      <c r="C33" s="13"/>
      <c r="D33" s="19"/>
      <c r="F33" s="39"/>
      <c r="N33" s="174"/>
    </row>
    <row r="34" spans="1:14" ht="19.5" customHeight="1">
      <c r="A34" s="11"/>
      <c r="B34" s="173"/>
      <c r="C34" s="13"/>
      <c r="D34" s="19"/>
      <c r="F34" s="39"/>
      <c r="N34" s="174"/>
    </row>
    <row r="35" spans="1:14" ht="19.5" customHeight="1">
      <c r="A35" s="9" t="s">
        <v>4</v>
      </c>
      <c r="B35" s="172"/>
      <c r="C35" s="43">
        <f>SUM(M35:N36)</f>
        <v>31680</v>
      </c>
      <c r="D35" s="15" t="s">
        <v>13</v>
      </c>
      <c r="E35" s="16" t="s">
        <v>22</v>
      </c>
      <c r="F35" s="17">
        <v>84</v>
      </c>
      <c r="G35" s="16" t="s">
        <v>23</v>
      </c>
      <c r="H35" s="18">
        <v>20</v>
      </c>
      <c r="I35" s="16" t="s">
        <v>75</v>
      </c>
      <c r="J35" s="16"/>
      <c r="K35" s="18"/>
      <c r="L35" s="16" t="s">
        <v>24</v>
      </c>
      <c r="M35" s="197">
        <f>F35*H35</f>
        <v>1680</v>
      </c>
      <c r="N35" s="198"/>
    </row>
    <row r="36" spans="1:14" ht="19.5" customHeight="1">
      <c r="A36" s="10"/>
      <c r="B36" s="177"/>
      <c r="C36" s="12"/>
      <c r="D36" s="21" t="s">
        <v>76</v>
      </c>
      <c r="E36" s="22" t="s">
        <v>22</v>
      </c>
      <c r="F36" s="23">
        <v>10000</v>
      </c>
      <c r="G36" s="22" t="s">
        <v>23</v>
      </c>
      <c r="H36" s="24">
        <v>3</v>
      </c>
      <c r="I36" s="22" t="s">
        <v>75</v>
      </c>
      <c r="J36" s="22"/>
      <c r="K36" s="24"/>
      <c r="L36" s="22" t="s">
        <v>24</v>
      </c>
      <c r="M36" s="201">
        <f>F36*H36</f>
        <v>30000</v>
      </c>
      <c r="N36" s="202"/>
    </row>
    <row r="37" spans="1:14" ht="19.5" customHeight="1">
      <c r="A37" s="178" t="s">
        <v>5</v>
      </c>
      <c r="B37" s="172" t="s">
        <v>181</v>
      </c>
      <c r="C37" s="43">
        <f>SUM(M37:N39)</f>
        <v>20000</v>
      </c>
      <c r="D37" s="18" t="s">
        <v>77</v>
      </c>
      <c r="E37" s="16" t="s">
        <v>22</v>
      </c>
      <c r="F37" s="17">
        <v>10000</v>
      </c>
      <c r="G37" s="16" t="s">
        <v>23</v>
      </c>
      <c r="H37" s="18">
        <v>2</v>
      </c>
      <c r="I37" s="16" t="s">
        <v>78</v>
      </c>
      <c r="J37" s="16"/>
      <c r="K37" s="18"/>
      <c r="L37" s="16" t="s">
        <v>24</v>
      </c>
      <c r="M37" s="197">
        <f>F37*H37</f>
        <v>20000</v>
      </c>
      <c r="N37" s="198"/>
    </row>
    <row r="38" spans="1:14" ht="19.5" customHeight="1">
      <c r="A38" s="179"/>
      <c r="B38" s="177" t="s">
        <v>183</v>
      </c>
      <c r="C38" s="50"/>
      <c r="D38" s="24"/>
      <c r="E38" s="22"/>
      <c r="F38" s="23"/>
      <c r="G38" s="22"/>
      <c r="H38" s="24"/>
      <c r="I38" s="22"/>
      <c r="J38" s="22"/>
      <c r="K38" s="24"/>
      <c r="L38" s="22"/>
      <c r="M38" s="23"/>
      <c r="N38" s="40"/>
    </row>
    <row r="39" spans="1:14" ht="15.75" customHeight="1">
      <c r="A39" s="9" t="s">
        <v>173</v>
      </c>
      <c r="B39" s="9"/>
      <c r="C39" s="43">
        <v>10000</v>
      </c>
      <c r="D39" s="15" t="s">
        <v>174</v>
      </c>
      <c r="E39" s="16" t="s">
        <v>22</v>
      </c>
      <c r="F39" s="17">
        <v>200</v>
      </c>
      <c r="G39" s="16" t="s">
        <v>23</v>
      </c>
      <c r="H39" s="18"/>
      <c r="I39" s="16" t="s">
        <v>6</v>
      </c>
      <c r="J39" s="16"/>
      <c r="K39" s="18"/>
      <c r="L39" s="16" t="s">
        <v>24</v>
      </c>
      <c r="M39" s="197">
        <f>F39*H39</f>
        <v>0</v>
      </c>
      <c r="N39" s="198"/>
    </row>
    <row r="40" spans="1:14" ht="15.75" customHeight="1">
      <c r="A40" s="10"/>
      <c r="B40" s="10"/>
      <c r="C40" s="50"/>
      <c r="D40" s="21"/>
      <c r="E40" s="22"/>
      <c r="F40" s="23"/>
      <c r="G40" s="22"/>
      <c r="H40" s="24"/>
      <c r="I40" s="22"/>
      <c r="J40" s="22"/>
      <c r="K40" s="24"/>
      <c r="L40" s="22"/>
      <c r="M40" s="23"/>
      <c r="N40" s="40"/>
    </row>
    <row r="41" spans="1:14" ht="19.5" customHeight="1">
      <c r="A41" s="3" t="s">
        <v>21</v>
      </c>
      <c r="B41" s="3"/>
      <c r="C41" s="51">
        <f>SUM(C14:C39)</f>
        <v>204580</v>
      </c>
      <c r="D41" s="25"/>
      <c r="E41" s="6"/>
      <c r="F41" s="26"/>
      <c r="G41" s="6"/>
      <c r="H41" s="27"/>
      <c r="I41" s="6"/>
      <c r="J41" s="6"/>
      <c r="K41" s="27"/>
      <c r="L41" s="6"/>
      <c r="M41" s="26"/>
      <c r="N41" s="41"/>
    </row>
    <row r="42" spans="1:6" ht="19.5" customHeight="1">
      <c r="A42" s="2"/>
      <c r="B42" s="2"/>
      <c r="F42" s="39"/>
    </row>
    <row r="43" ht="19.5" customHeight="1">
      <c r="A43" s="1" t="s">
        <v>26</v>
      </c>
    </row>
    <row r="44" spans="3:13" ht="19.5" customHeight="1">
      <c r="C44" s="1" t="s">
        <v>118</v>
      </c>
      <c r="E44" s="24" t="s">
        <v>27</v>
      </c>
      <c r="F44" s="24"/>
      <c r="G44" s="22"/>
      <c r="H44" s="24"/>
      <c r="I44" s="22"/>
      <c r="J44" s="22"/>
      <c r="K44" s="24"/>
      <c r="L44" s="22"/>
      <c r="M44" s="23"/>
    </row>
    <row r="45" spans="5:13" ht="19.5" customHeight="1">
      <c r="E45" s="27" t="s">
        <v>28</v>
      </c>
      <c r="F45" s="27"/>
      <c r="G45" s="6"/>
      <c r="H45" s="27"/>
      <c r="I45" s="6"/>
      <c r="J45" s="6"/>
      <c r="K45" s="27"/>
      <c r="L45" s="6"/>
      <c r="M45" s="42"/>
    </row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6">
    <mergeCell ref="A1:N1"/>
    <mergeCell ref="D4:N4"/>
    <mergeCell ref="D5:N5"/>
    <mergeCell ref="D6:N6"/>
    <mergeCell ref="D7:N7"/>
    <mergeCell ref="D9:N9"/>
    <mergeCell ref="A12:A13"/>
    <mergeCell ref="C12:C13"/>
    <mergeCell ref="D12:N12"/>
    <mergeCell ref="M14:N14"/>
    <mergeCell ref="M15:N15"/>
    <mergeCell ref="M18:N18"/>
    <mergeCell ref="M19:N19"/>
    <mergeCell ref="M20:N20"/>
    <mergeCell ref="M21:N21"/>
    <mergeCell ref="M25:N25"/>
    <mergeCell ref="M26:N26"/>
    <mergeCell ref="M27:N27"/>
    <mergeCell ref="M37:N37"/>
    <mergeCell ref="M39:N39"/>
    <mergeCell ref="M28:N28"/>
    <mergeCell ref="M29:N29"/>
    <mergeCell ref="M30:N30"/>
    <mergeCell ref="M31:N31"/>
    <mergeCell ref="M35:N35"/>
    <mergeCell ref="M36:N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5" zoomScaleNormal="85" zoomScaleSheetLayoutView="85" zoomScalePageLayoutView="0" workbookViewId="0" topLeftCell="A4">
      <selection activeCell="S15" sqref="S15"/>
    </sheetView>
  </sheetViews>
  <sheetFormatPr defaultColWidth="9.00390625" defaultRowHeight="13.5"/>
  <cols>
    <col min="1" max="1" width="18.50390625" style="1" customWidth="1"/>
    <col min="2" max="2" width="8.625" style="1" customWidth="1"/>
    <col min="3" max="3" width="15.50390625" style="180" customWidth="1"/>
    <col min="4" max="4" width="15.50390625" style="163" customWidth="1"/>
    <col min="5" max="5" width="2.625" style="2" customWidth="1"/>
    <col min="6" max="6" width="7.625" style="1" customWidth="1"/>
    <col min="7" max="7" width="2.625" style="2" customWidth="1"/>
    <col min="8" max="8" width="5.625" style="1" customWidth="1"/>
    <col min="9" max="10" width="2.625" style="2" customWidth="1"/>
    <col min="11" max="11" width="5.625" style="1" customWidth="1"/>
    <col min="12" max="12" width="2.625" style="2" customWidth="1"/>
    <col min="13" max="14" width="4.625" style="39" customWidth="1"/>
    <col min="15" max="16384" width="9.00390625" style="1" customWidth="1"/>
  </cols>
  <sheetData>
    <row r="1" spans="1:14" s="28" customFormat="1" ht="48" customHeight="1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3" ht="19.5" customHeight="1">
      <c r="A3" s="1" t="s">
        <v>17</v>
      </c>
    </row>
    <row r="4" spans="1:14" s="2" customFormat="1" ht="19.5" customHeight="1">
      <c r="A4" s="207" t="s">
        <v>19</v>
      </c>
      <c r="B4" s="209"/>
      <c r="C4" s="181" t="s">
        <v>180</v>
      </c>
      <c r="D4" s="208" t="s">
        <v>25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1:14" ht="19.5" customHeight="1">
      <c r="A5" s="223" t="s">
        <v>14</v>
      </c>
      <c r="B5" s="224"/>
      <c r="C5" s="182"/>
      <c r="D5" s="212" t="s">
        <v>117</v>
      </c>
      <c r="E5" s="212"/>
      <c r="F5" s="212"/>
      <c r="G5" s="212"/>
      <c r="H5" s="212"/>
      <c r="I5" s="212"/>
      <c r="J5" s="212"/>
      <c r="K5" s="212"/>
      <c r="L5" s="212"/>
      <c r="M5" s="212"/>
      <c r="N5" s="213"/>
    </row>
    <row r="6" spans="1:14" ht="19.5" customHeight="1">
      <c r="A6" s="225" t="s">
        <v>15</v>
      </c>
      <c r="B6" s="226"/>
      <c r="C6" s="182">
        <f>C40-C5-C7-C8</f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19.5" customHeight="1">
      <c r="A7" s="220" t="s">
        <v>16</v>
      </c>
      <c r="B7" s="221"/>
      <c r="C7" s="183">
        <f>M7</f>
        <v>0</v>
      </c>
      <c r="D7" s="164" t="s">
        <v>184</v>
      </c>
      <c r="E7" s="16" t="s">
        <v>22</v>
      </c>
      <c r="F7" s="17">
        <v>200</v>
      </c>
      <c r="G7" s="16" t="s">
        <v>23</v>
      </c>
      <c r="H7" s="18"/>
      <c r="I7" s="16" t="s">
        <v>6</v>
      </c>
      <c r="J7" s="16"/>
      <c r="K7" s="18"/>
      <c r="L7" s="16" t="s">
        <v>24</v>
      </c>
      <c r="M7" s="197">
        <f>F7*H7</f>
        <v>0</v>
      </c>
      <c r="N7" s="198"/>
    </row>
    <row r="8" spans="1:14" ht="19.5" customHeight="1">
      <c r="A8" s="206"/>
      <c r="B8" s="222"/>
      <c r="C8" s="184">
        <f>M8</f>
        <v>0</v>
      </c>
      <c r="D8" s="185" t="s">
        <v>185</v>
      </c>
      <c r="E8" s="16" t="s">
        <v>22</v>
      </c>
      <c r="F8" s="17"/>
      <c r="G8" s="16" t="s">
        <v>23</v>
      </c>
      <c r="H8" s="18"/>
      <c r="I8" s="16" t="s">
        <v>6</v>
      </c>
      <c r="J8" s="16"/>
      <c r="K8" s="18"/>
      <c r="L8" s="16" t="s">
        <v>24</v>
      </c>
      <c r="M8" s="197">
        <f>F8*H8</f>
        <v>0</v>
      </c>
      <c r="N8" s="198"/>
    </row>
    <row r="9" spans="1:14" ht="19.5" customHeight="1">
      <c r="A9" s="207" t="s">
        <v>21</v>
      </c>
      <c r="B9" s="209"/>
      <c r="C9" s="182">
        <f>SUM(C5:C6:C7:C8)</f>
        <v>0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ht="9.75" customHeight="1"/>
    <row r="11" ht="19.5" customHeight="1">
      <c r="A11" s="1" t="s">
        <v>18</v>
      </c>
    </row>
    <row r="12" spans="1:14" s="2" customFormat="1" ht="21.75" customHeight="1">
      <c r="A12" s="207" t="s">
        <v>186</v>
      </c>
      <c r="B12" s="209"/>
      <c r="C12" s="186" t="s">
        <v>180</v>
      </c>
      <c r="D12" s="207" t="s">
        <v>25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9"/>
    </row>
    <row r="13" spans="1:14" ht="19.5" customHeight="1">
      <c r="A13" s="187" t="s">
        <v>0</v>
      </c>
      <c r="B13" s="172" t="s">
        <v>181</v>
      </c>
      <c r="C13" s="183">
        <f>M13+M14</f>
        <v>0</v>
      </c>
      <c r="D13" s="164" t="s">
        <v>112</v>
      </c>
      <c r="E13" s="16" t="s">
        <v>22</v>
      </c>
      <c r="F13" s="17"/>
      <c r="G13" s="16" t="s">
        <v>23</v>
      </c>
      <c r="H13" s="17"/>
      <c r="I13" s="16" t="s">
        <v>6</v>
      </c>
      <c r="J13" s="16"/>
      <c r="K13" s="18"/>
      <c r="L13" s="16" t="s">
        <v>24</v>
      </c>
      <c r="M13" s="201">
        <f>F13*H13</f>
        <v>0</v>
      </c>
      <c r="N13" s="202"/>
    </row>
    <row r="14" spans="1:14" ht="19.5" customHeight="1">
      <c r="A14" s="11"/>
      <c r="B14" s="173"/>
      <c r="C14" s="188"/>
      <c r="D14" s="165" t="s">
        <v>113</v>
      </c>
      <c r="E14" s="2" t="s">
        <v>22</v>
      </c>
      <c r="F14" s="39"/>
      <c r="G14" s="2" t="s">
        <v>23</v>
      </c>
      <c r="I14" s="2" t="s">
        <v>6</v>
      </c>
      <c r="L14" s="2" t="s">
        <v>24</v>
      </c>
      <c r="M14" s="201">
        <f>F14*H14</f>
        <v>0</v>
      </c>
      <c r="N14" s="202"/>
    </row>
    <row r="15" spans="1:14" ht="19.5" customHeight="1">
      <c r="A15" s="11"/>
      <c r="B15" s="175" t="s">
        <v>182</v>
      </c>
      <c r="C15" s="189">
        <f>M15+M16</f>
        <v>0</v>
      </c>
      <c r="D15" s="165" t="s">
        <v>187</v>
      </c>
      <c r="E15" s="2" t="s">
        <v>22</v>
      </c>
      <c r="F15" s="39"/>
      <c r="G15" s="2" t="s">
        <v>23</v>
      </c>
      <c r="I15" s="2" t="s">
        <v>6</v>
      </c>
      <c r="L15" s="2" t="s">
        <v>24</v>
      </c>
      <c r="M15" s="201">
        <f>F15*H15</f>
        <v>0</v>
      </c>
      <c r="N15" s="202"/>
    </row>
    <row r="16" spans="1:14" ht="19.5" customHeight="1">
      <c r="A16" s="11"/>
      <c r="B16" s="175"/>
      <c r="C16" s="189"/>
      <c r="D16" s="165" t="s">
        <v>188</v>
      </c>
      <c r="E16" s="2" t="s">
        <v>22</v>
      </c>
      <c r="F16" s="39"/>
      <c r="G16" s="2" t="s">
        <v>23</v>
      </c>
      <c r="I16" s="2" t="s">
        <v>6</v>
      </c>
      <c r="L16" s="2" t="s">
        <v>24</v>
      </c>
      <c r="M16" s="201">
        <f>F16*H16</f>
        <v>0</v>
      </c>
      <c r="N16" s="202"/>
    </row>
    <row r="17" spans="1:14" ht="19.5" customHeight="1">
      <c r="A17" s="10"/>
      <c r="B17" s="176"/>
      <c r="C17" s="190"/>
      <c r="D17" s="166"/>
      <c r="E17" s="22"/>
      <c r="F17" s="23"/>
      <c r="G17" s="22"/>
      <c r="H17" s="24"/>
      <c r="I17" s="22"/>
      <c r="J17" s="22"/>
      <c r="K17" s="24"/>
      <c r="L17" s="22"/>
      <c r="M17" s="199"/>
      <c r="N17" s="200"/>
    </row>
    <row r="18" spans="1:14" ht="19.5" customHeight="1">
      <c r="A18" s="191" t="s">
        <v>1</v>
      </c>
      <c r="B18" s="173" t="s">
        <v>181</v>
      </c>
      <c r="C18" s="183">
        <f>M18+M19+M20</f>
        <v>0</v>
      </c>
      <c r="D18" s="164" t="s">
        <v>7</v>
      </c>
      <c r="E18" s="16" t="s">
        <v>22</v>
      </c>
      <c r="F18" s="17"/>
      <c r="G18" s="16" t="s">
        <v>23</v>
      </c>
      <c r="H18" s="18"/>
      <c r="I18" s="16" t="s">
        <v>6</v>
      </c>
      <c r="J18" s="16"/>
      <c r="K18" s="18"/>
      <c r="L18" s="16" t="s">
        <v>24</v>
      </c>
      <c r="M18" s="197">
        <f>F18*H18</f>
        <v>0</v>
      </c>
      <c r="N18" s="198"/>
    </row>
    <row r="19" spans="1:14" ht="19.5" customHeight="1">
      <c r="A19" s="11"/>
      <c r="B19" s="173"/>
      <c r="C19" s="188"/>
      <c r="D19" s="165" t="s">
        <v>8</v>
      </c>
      <c r="E19" s="2" t="s">
        <v>22</v>
      </c>
      <c r="F19" s="39"/>
      <c r="G19" s="2" t="s">
        <v>23</v>
      </c>
      <c r="I19" s="2" t="s">
        <v>6</v>
      </c>
      <c r="L19" s="2" t="s">
        <v>24</v>
      </c>
      <c r="M19" s="201">
        <f>F19*H19</f>
        <v>0</v>
      </c>
      <c r="N19" s="202"/>
    </row>
    <row r="20" spans="1:14" ht="19.5" customHeight="1">
      <c r="A20" s="11"/>
      <c r="B20" s="173"/>
      <c r="C20" s="188"/>
      <c r="D20" s="165" t="s">
        <v>9</v>
      </c>
      <c r="E20" s="2" t="s">
        <v>22</v>
      </c>
      <c r="F20" s="39"/>
      <c r="G20" s="2" t="s">
        <v>23</v>
      </c>
      <c r="I20" s="2" t="s">
        <v>6</v>
      </c>
      <c r="L20" s="2" t="s">
        <v>24</v>
      </c>
      <c r="M20" s="201">
        <f>F20*H20</f>
        <v>0</v>
      </c>
      <c r="N20" s="202"/>
    </row>
    <row r="21" spans="1:14" ht="19.5" customHeight="1">
      <c r="A21" s="11"/>
      <c r="B21" s="173" t="s">
        <v>183</v>
      </c>
      <c r="C21" s="188">
        <f>M21</f>
        <v>0</v>
      </c>
      <c r="D21" s="165" t="s">
        <v>189</v>
      </c>
      <c r="E21" s="2" t="s">
        <v>22</v>
      </c>
      <c r="F21" s="39"/>
      <c r="G21" s="2" t="s">
        <v>23</v>
      </c>
      <c r="I21" s="2" t="s">
        <v>6</v>
      </c>
      <c r="L21" s="2" t="s">
        <v>24</v>
      </c>
      <c r="M21" s="201">
        <f>F21*H21</f>
        <v>0</v>
      </c>
      <c r="N21" s="202"/>
    </row>
    <row r="22" spans="1:14" ht="19.5" customHeight="1">
      <c r="A22" s="11"/>
      <c r="B22" s="173"/>
      <c r="C22" s="188"/>
      <c r="D22" s="165"/>
      <c r="F22" s="39"/>
      <c r="M22" s="218"/>
      <c r="N22" s="219"/>
    </row>
    <row r="23" spans="1:14" ht="19.5" customHeight="1">
      <c r="A23" s="11"/>
      <c r="B23" s="173"/>
      <c r="C23" s="188"/>
      <c r="D23" s="165"/>
      <c r="F23" s="39"/>
      <c r="M23" s="216"/>
      <c r="N23" s="217"/>
    </row>
    <row r="24" spans="1:14" ht="19.5" customHeight="1">
      <c r="A24" s="187" t="s">
        <v>2</v>
      </c>
      <c r="B24" s="172" t="s">
        <v>181</v>
      </c>
      <c r="C24" s="183">
        <f>M24+M25</f>
        <v>0</v>
      </c>
      <c r="D24" s="164" t="s">
        <v>74</v>
      </c>
      <c r="E24" s="16"/>
      <c r="F24" s="17"/>
      <c r="G24" s="16"/>
      <c r="H24" s="18"/>
      <c r="I24" s="16"/>
      <c r="J24" s="16"/>
      <c r="K24" s="18"/>
      <c r="L24" s="16"/>
      <c r="M24" s="197"/>
      <c r="N24" s="198"/>
    </row>
    <row r="25" spans="1:14" ht="19.5" customHeight="1">
      <c r="A25" s="11"/>
      <c r="B25" s="173"/>
      <c r="C25" s="188"/>
      <c r="D25" s="165"/>
      <c r="F25" s="39"/>
      <c r="M25" s="201"/>
      <c r="N25" s="202"/>
    </row>
    <row r="26" spans="1:14" ht="19.5" customHeight="1">
      <c r="A26" s="11"/>
      <c r="B26" s="173" t="s">
        <v>183</v>
      </c>
      <c r="C26" s="188">
        <f>M26</f>
        <v>0</v>
      </c>
      <c r="D26" s="165"/>
      <c r="F26" s="39"/>
      <c r="M26" s="201"/>
      <c r="N26" s="202"/>
    </row>
    <row r="27" spans="1:14" ht="19.5" customHeight="1">
      <c r="A27" s="10"/>
      <c r="B27" s="177"/>
      <c r="C27" s="184"/>
      <c r="D27" s="166"/>
      <c r="E27" s="22"/>
      <c r="F27" s="23"/>
      <c r="G27" s="22"/>
      <c r="H27" s="24"/>
      <c r="I27" s="22"/>
      <c r="J27" s="22"/>
      <c r="K27" s="24"/>
      <c r="L27" s="22"/>
      <c r="M27" s="199"/>
      <c r="N27" s="200"/>
    </row>
    <row r="28" spans="1:14" ht="19.5" customHeight="1">
      <c r="A28" s="187" t="s">
        <v>3</v>
      </c>
      <c r="B28" s="172" t="s">
        <v>181</v>
      </c>
      <c r="C28" s="183">
        <f>M28+M29+M30</f>
        <v>0</v>
      </c>
      <c r="D28" s="164" t="s">
        <v>10</v>
      </c>
      <c r="E28" s="16" t="s">
        <v>22</v>
      </c>
      <c r="F28" s="17"/>
      <c r="G28" s="16" t="s">
        <v>23</v>
      </c>
      <c r="H28" s="18"/>
      <c r="I28" s="16" t="s">
        <v>6</v>
      </c>
      <c r="J28" s="16"/>
      <c r="K28" s="18"/>
      <c r="L28" s="16" t="s">
        <v>24</v>
      </c>
      <c r="M28" s="197"/>
      <c r="N28" s="198"/>
    </row>
    <row r="29" spans="1:14" ht="19.5" customHeight="1">
      <c r="A29" s="11"/>
      <c r="B29" s="173"/>
      <c r="C29" s="188"/>
      <c r="D29" s="165" t="s">
        <v>11</v>
      </c>
      <c r="E29" s="2" t="s">
        <v>22</v>
      </c>
      <c r="F29" s="39"/>
      <c r="G29" s="2" t="s">
        <v>23</v>
      </c>
      <c r="I29" s="2" t="s">
        <v>6</v>
      </c>
      <c r="L29" s="2" t="s">
        <v>24</v>
      </c>
      <c r="M29" s="201"/>
      <c r="N29" s="202"/>
    </row>
    <row r="30" spans="1:14" ht="19.5" customHeight="1">
      <c r="A30" s="11"/>
      <c r="B30" s="173"/>
      <c r="C30" s="188"/>
      <c r="D30" s="165" t="s">
        <v>12</v>
      </c>
      <c r="E30" s="2" t="s">
        <v>22</v>
      </c>
      <c r="F30" s="39"/>
      <c r="G30" s="2" t="s">
        <v>23</v>
      </c>
      <c r="I30" s="2" t="s">
        <v>6</v>
      </c>
      <c r="L30" s="2" t="s">
        <v>24</v>
      </c>
      <c r="M30" s="201"/>
      <c r="N30" s="202"/>
    </row>
    <row r="31" spans="1:14" ht="19.5" customHeight="1">
      <c r="A31" s="11"/>
      <c r="B31" s="173" t="s">
        <v>183</v>
      </c>
      <c r="C31" s="188">
        <f>M31</f>
        <v>0</v>
      </c>
      <c r="D31" s="165" t="s">
        <v>190</v>
      </c>
      <c r="E31" s="2" t="s">
        <v>22</v>
      </c>
      <c r="F31" s="39"/>
      <c r="G31" s="2" t="s">
        <v>23</v>
      </c>
      <c r="I31" s="2" t="s">
        <v>6</v>
      </c>
      <c r="L31" s="2" t="s">
        <v>24</v>
      </c>
      <c r="M31" s="201"/>
      <c r="N31" s="202"/>
    </row>
    <row r="32" spans="1:14" ht="19.5" customHeight="1">
      <c r="A32" s="11"/>
      <c r="B32" s="173"/>
      <c r="C32" s="188"/>
      <c r="D32" s="165"/>
      <c r="F32" s="39"/>
      <c r="N32" s="174"/>
    </row>
    <row r="33" spans="1:14" ht="19.5" customHeight="1">
      <c r="A33" s="11"/>
      <c r="B33" s="173"/>
      <c r="C33" s="188"/>
      <c r="D33" s="165"/>
      <c r="F33" s="39"/>
      <c r="N33" s="174"/>
    </row>
    <row r="34" spans="1:14" ht="19.5" customHeight="1">
      <c r="A34" s="187" t="s">
        <v>4</v>
      </c>
      <c r="B34" s="172"/>
      <c r="C34" s="183">
        <f>M34</f>
        <v>0</v>
      </c>
      <c r="D34" s="164" t="s">
        <v>13</v>
      </c>
      <c r="E34" s="16" t="s">
        <v>22</v>
      </c>
      <c r="F34" s="17"/>
      <c r="G34" s="16" t="s">
        <v>23</v>
      </c>
      <c r="H34" s="18"/>
      <c r="I34" s="16" t="s">
        <v>75</v>
      </c>
      <c r="J34" s="16"/>
      <c r="K34" s="18"/>
      <c r="L34" s="16" t="s">
        <v>24</v>
      </c>
      <c r="M34" s="197">
        <f>F34*H34</f>
        <v>0</v>
      </c>
      <c r="N34" s="198"/>
    </row>
    <row r="35" spans="1:14" ht="19.5" customHeight="1">
      <c r="A35" s="10"/>
      <c r="B35" s="177"/>
      <c r="C35" s="184"/>
      <c r="D35" s="166"/>
      <c r="E35" s="22"/>
      <c r="F35" s="23"/>
      <c r="G35" s="22"/>
      <c r="H35" s="24"/>
      <c r="I35" s="22"/>
      <c r="J35" s="22"/>
      <c r="K35" s="24"/>
      <c r="L35" s="22"/>
      <c r="M35" s="197">
        <f>F35*H35</f>
        <v>0</v>
      </c>
      <c r="N35" s="198"/>
    </row>
    <row r="36" spans="1:14" ht="19.5" customHeight="1">
      <c r="A36" s="187" t="s">
        <v>5</v>
      </c>
      <c r="B36" s="173" t="s">
        <v>181</v>
      </c>
      <c r="C36" s="188">
        <f>M36</f>
        <v>0</v>
      </c>
      <c r="D36" s="164"/>
      <c r="E36" s="16"/>
      <c r="F36" s="17"/>
      <c r="G36" s="16"/>
      <c r="H36" s="18"/>
      <c r="I36" s="16"/>
      <c r="J36" s="16"/>
      <c r="K36" s="18"/>
      <c r="L36" s="16"/>
      <c r="M36" s="197"/>
      <c r="N36" s="198"/>
    </row>
    <row r="37" spans="1:14" ht="19.5" customHeight="1">
      <c r="A37" s="10"/>
      <c r="B37" s="177" t="s">
        <v>183</v>
      </c>
      <c r="C37" s="184">
        <f>M37</f>
        <v>0</v>
      </c>
      <c r="D37" s="166"/>
      <c r="E37" s="22"/>
      <c r="F37" s="23"/>
      <c r="G37" s="22"/>
      <c r="H37" s="24"/>
      <c r="I37" s="22"/>
      <c r="J37" s="22"/>
      <c r="K37" s="24"/>
      <c r="L37" s="22"/>
      <c r="M37" s="199"/>
      <c r="N37" s="200"/>
    </row>
    <row r="38" spans="1:14" ht="19.5" customHeight="1">
      <c r="A38" s="187" t="s">
        <v>173</v>
      </c>
      <c r="B38" s="9"/>
      <c r="C38" s="183">
        <f>M38+M39</f>
        <v>0</v>
      </c>
      <c r="D38" s="164" t="s">
        <v>175</v>
      </c>
      <c r="E38" s="16" t="s">
        <v>22</v>
      </c>
      <c r="F38" s="17">
        <v>200</v>
      </c>
      <c r="G38" s="16" t="s">
        <v>23</v>
      </c>
      <c r="H38" s="18"/>
      <c r="I38" s="16" t="s">
        <v>6</v>
      </c>
      <c r="J38" s="16"/>
      <c r="K38" s="18"/>
      <c r="L38" s="16" t="s">
        <v>24</v>
      </c>
      <c r="M38" s="197">
        <f>F38*H38</f>
        <v>0</v>
      </c>
      <c r="N38" s="198"/>
    </row>
    <row r="39" spans="1:14" ht="19.5" customHeight="1">
      <c r="A39" s="10"/>
      <c r="B39" s="10"/>
      <c r="C39" s="184"/>
      <c r="D39" s="166" t="s">
        <v>191</v>
      </c>
      <c r="E39" s="22"/>
      <c r="F39" s="23"/>
      <c r="G39" s="22"/>
      <c r="H39" s="24"/>
      <c r="I39" s="22"/>
      <c r="J39" s="22"/>
      <c r="K39" s="24"/>
      <c r="L39" s="22"/>
      <c r="M39" s="214"/>
      <c r="N39" s="215"/>
    </row>
    <row r="40" spans="1:14" ht="19.5" customHeight="1">
      <c r="A40" s="3" t="s">
        <v>21</v>
      </c>
      <c r="B40" s="169"/>
      <c r="C40" s="184">
        <f>SUM(C13:C39)</f>
        <v>0</v>
      </c>
      <c r="D40" s="167"/>
      <c r="E40" s="6"/>
      <c r="F40" s="26"/>
      <c r="G40" s="6"/>
      <c r="H40" s="27"/>
      <c r="I40" s="6"/>
      <c r="J40" s="6"/>
      <c r="K40" s="27"/>
      <c r="L40" s="6"/>
      <c r="M40" s="26"/>
      <c r="N40" s="41"/>
    </row>
    <row r="41" spans="1:6" ht="9.75" customHeight="1">
      <c r="A41" s="2"/>
      <c r="B41" s="2"/>
      <c r="F41" s="39"/>
    </row>
    <row r="42" ht="19.5" customHeight="1">
      <c r="A42" s="1" t="s">
        <v>26</v>
      </c>
    </row>
    <row r="43" spans="3:13" ht="19.5" customHeight="1">
      <c r="C43" s="180" t="s">
        <v>119</v>
      </c>
      <c r="E43" s="24" t="s">
        <v>152</v>
      </c>
      <c r="F43" s="24"/>
      <c r="G43" s="22"/>
      <c r="H43" s="24"/>
      <c r="I43" s="22"/>
      <c r="J43" s="22"/>
      <c r="K43" s="24"/>
      <c r="L43" s="22"/>
      <c r="M43" s="23"/>
    </row>
    <row r="44" spans="5:13" ht="19.5" customHeight="1">
      <c r="E44" s="27" t="s">
        <v>28</v>
      </c>
      <c r="F44" s="27"/>
      <c r="G44" s="6"/>
      <c r="H44" s="27"/>
      <c r="I44" s="6"/>
      <c r="J44" s="6"/>
      <c r="K44" s="27"/>
      <c r="L44" s="6"/>
      <c r="M44" s="4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0">
    <mergeCell ref="A1:N1"/>
    <mergeCell ref="A4:B4"/>
    <mergeCell ref="D4:N4"/>
    <mergeCell ref="A5:B5"/>
    <mergeCell ref="D5:N5"/>
    <mergeCell ref="A6:B6"/>
    <mergeCell ref="D6:N6"/>
    <mergeCell ref="A7:B7"/>
    <mergeCell ref="M7:N7"/>
    <mergeCell ref="A8:B8"/>
    <mergeCell ref="M8:N8"/>
    <mergeCell ref="A9:B9"/>
    <mergeCell ref="D9:N9"/>
    <mergeCell ref="A12:B12"/>
    <mergeCell ref="D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37:N37"/>
    <mergeCell ref="M38:N38"/>
    <mergeCell ref="M39:N39"/>
    <mergeCell ref="M29:N29"/>
    <mergeCell ref="M30:N30"/>
    <mergeCell ref="M31:N31"/>
    <mergeCell ref="M34:N34"/>
    <mergeCell ref="M35:N35"/>
    <mergeCell ref="M36:N36"/>
  </mergeCells>
  <printOptions horizontalCentered="1"/>
  <pageMargins left="0.5905511811023623" right="0.5905511811023623" top="0.61" bottom="0.61" header="0.5118110236220472" footer="0.5118110236220472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D757"/>
  </sheetPr>
  <dimension ref="A1:T28"/>
  <sheetViews>
    <sheetView view="pageBreakPreview" zoomScale="60" zoomScalePageLayoutView="0" workbookViewId="0" topLeftCell="A1">
      <selection activeCell="S22" sqref="S22"/>
    </sheetView>
  </sheetViews>
  <sheetFormatPr defaultColWidth="9.00390625" defaultRowHeight="13.5"/>
  <cols>
    <col min="1" max="1" width="3.625" style="31" customWidth="1"/>
    <col min="2" max="2" width="15.625" style="32" customWidth="1"/>
    <col min="3" max="3" width="25.625" style="31" customWidth="1"/>
    <col min="4" max="4" width="5.625" style="31" customWidth="1"/>
    <col min="5" max="5" width="7.25390625" style="31" customWidth="1"/>
    <col min="6" max="7" width="7.25390625" style="32" customWidth="1"/>
    <col min="8" max="8" width="7.25390625" style="31" customWidth="1"/>
    <col min="9" max="13" width="7.25390625" style="32" customWidth="1"/>
    <col min="14" max="14" width="10.00390625" style="31" customWidth="1"/>
    <col min="15" max="15" width="13.625" style="32" customWidth="1"/>
    <col min="16" max="17" width="5.625" style="31" customWidth="1"/>
    <col min="18" max="18" width="5.625" style="32" customWidth="1"/>
    <col min="19" max="25" width="5.625" style="31" customWidth="1"/>
    <col min="26" max="16384" width="9.00390625" style="31" customWidth="1"/>
  </cols>
  <sheetData>
    <row r="1" spans="1:20" ht="19.5" customHeight="1">
      <c r="A1" s="240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30"/>
      <c r="Q1" s="30"/>
      <c r="R1" s="30"/>
      <c r="S1" s="30"/>
      <c r="T1" s="30"/>
    </row>
    <row r="2" spans="1:20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0"/>
      <c r="Q2" s="30"/>
      <c r="R2" s="30"/>
      <c r="S2" s="30"/>
      <c r="T2" s="30"/>
    </row>
    <row r="3" spans="1:20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110" t="s">
        <v>98</v>
      </c>
      <c r="L3" s="36"/>
      <c r="M3" s="36"/>
      <c r="N3" s="36"/>
      <c r="O3" s="36"/>
      <c r="P3" s="30"/>
      <c r="Q3" s="30"/>
      <c r="R3" s="30"/>
      <c r="S3" s="30"/>
      <c r="T3" s="30"/>
    </row>
    <row r="4" spans="1:20" ht="9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0"/>
      <c r="Q4" s="30"/>
      <c r="R4" s="30"/>
      <c r="S4" s="30"/>
      <c r="T4" s="30"/>
    </row>
    <row r="5" spans="1:15" ht="22.5" customHeight="1">
      <c r="A5" s="229" t="s">
        <v>101</v>
      </c>
      <c r="B5" s="229" t="s">
        <v>29</v>
      </c>
      <c r="C5" s="229" t="s">
        <v>30</v>
      </c>
      <c r="D5" s="124" t="s">
        <v>122</v>
      </c>
      <c r="E5" s="237" t="s">
        <v>100</v>
      </c>
      <c r="F5" s="238"/>
      <c r="G5" s="239"/>
      <c r="H5" s="238" t="s">
        <v>113</v>
      </c>
      <c r="I5" s="238"/>
      <c r="J5" s="239"/>
      <c r="K5" s="245" t="s">
        <v>8</v>
      </c>
      <c r="L5" s="246"/>
      <c r="M5" s="247"/>
      <c r="N5" s="229" t="s">
        <v>31</v>
      </c>
      <c r="O5" s="235" t="s">
        <v>121</v>
      </c>
    </row>
    <row r="6" spans="1:15" ht="22.5" customHeight="1">
      <c r="A6" s="230"/>
      <c r="B6" s="230"/>
      <c r="C6" s="230"/>
      <c r="D6" s="122" t="s">
        <v>123</v>
      </c>
      <c r="E6" s="109" t="s">
        <v>102</v>
      </c>
      <c r="F6" s="108" t="s">
        <v>103</v>
      </c>
      <c r="G6" s="108" t="s">
        <v>104</v>
      </c>
      <c r="H6" s="108" t="s">
        <v>96</v>
      </c>
      <c r="I6" s="108" t="s">
        <v>97</v>
      </c>
      <c r="J6" s="108"/>
      <c r="K6" s="108" t="s">
        <v>96</v>
      </c>
      <c r="L6" s="109" t="s">
        <v>97</v>
      </c>
      <c r="M6" s="108"/>
      <c r="N6" s="230"/>
      <c r="O6" s="236"/>
    </row>
    <row r="7" spans="1:15" ht="22.5" customHeight="1">
      <c r="A7" s="29">
        <v>1</v>
      </c>
      <c r="B7" s="29" t="s">
        <v>32</v>
      </c>
      <c r="C7" s="125" t="s">
        <v>33</v>
      </c>
      <c r="D7" s="126"/>
      <c r="E7" s="33">
        <v>500</v>
      </c>
      <c r="F7" s="33">
        <v>500</v>
      </c>
      <c r="G7" s="33">
        <v>500</v>
      </c>
      <c r="H7" s="37">
        <v>1000</v>
      </c>
      <c r="I7" s="33"/>
      <c r="J7" s="33"/>
      <c r="K7" s="33">
        <v>500</v>
      </c>
      <c r="L7" s="107"/>
      <c r="M7" s="106"/>
      <c r="N7" s="8">
        <f>SUM(E7:M7)</f>
        <v>3000</v>
      </c>
      <c r="O7" s="34"/>
    </row>
    <row r="8" spans="1:15" ht="22.5" customHeight="1">
      <c r="A8" s="29">
        <v>2</v>
      </c>
      <c r="B8" s="29" t="s">
        <v>50</v>
      </c>
      <c r="C8" s="125" t="s">
        <v>38</v>
      </c>
      <c r="D8" s="126"/>
      <c r="E8" s="33">
        <v>500</v>
      </c>
      <c r="F8" s="33">
        <v>500</v>
      </c>
      <c r="G8" s="33">
        <v>500</v>
      </c>
      <c r="H8" s="37">
        <v>1000</v>
      </c>
      <c r="I8" s="33"/>
      <c r="J8" s="33"/>
      <c r="K8" s="33">
        <v>500</v>
      </c>
      <c r="L8" s="107"/>
      <c r="M8" s="106"/>
      <c r="N8" s="8">
        <f aca="true" t="shared" si="0" ref="N8:N26">SUM(E8:M8)</f>
        <v>3000</v>
      </c>
      <c r="O8" s="34"/>
    </row>
    <row r="9" spans="1:15" ht="22.5" customHeight="1">
      <c r="A9" s="29">
        <v>3</v>
      </c>
      <c r="B9" s="29" t="s">
        <v>51</v>
      </c>
      <c r="C9" s="125" t="s">
        <v>39</v>
      </c>
      <c r="D9" s="126"/>
      <c r="E9" s="33">
        <v>500</v>
      </c>
      <c r="F9" s="33">
        <v>500</v>
      </c>
      <c r="G9" s="33">
        <v>500</v>
      </c>
      <c r="H9" s="37">
        <v>1000</v>
      </c>
      <c r="I9" s="33"/>
      <c r="J9" s="33"/>
      <c r="K9" s="33">
        <v>500</v>
      </c>
      <c r="L9" s="107"/>
      <c r="M9" s="106"/>
      <c r="N9" s="8">
        <f t="shared" si="0"/>
        <v>3000</v>
      </c>
      <c r="O9" s="34"/>
    </row>
    <row r="10" spans="1:15" ht="22.5" customHeight="1">
      <c r="A10" s="29">
        <v>4</v>
      </c>
      <c r="B10" s="29" t="s">
        <v>52</v>
      </c>
      <c r="C10" s="125" t="s">
        <v>40</v>
      </c>
      <c r="D10" s="126"/>
      <c r="E10" s="33">
        <v>500</v>
      </c>
      <c r="F10" s="33">
        <v>500</v>
      </c>
      <c r="G10" s="33">
        <v>500</v>
      </c>
      <c r="H10" s="37">
        <v>1000</v>
      </c>
      <c r="I10" s="33"/>
      <c r="J10" s="33"/>
      <c r="K10" s="33">
        <v>500</v>
      </c>
      <c r="L10" s="107"/>
      <c r="M10" s="106"/>
      <c r="N10" s="8">
        <f t="shared" si="0"/>
        <v>3000</v>
      </c>
      <c r="O10" s="34"/>
    </row>
    <row r="11" spans="1:15" ht="22.5" customHeight="1">
      <c r="A11" s="29">
        <v>5</v>
      </c>
      <c r="B11" s="29" t="s">
        <v>53</v>
      </c>
      <c r="C11" s="125" t="s">
        <v>34</v>
      </c>
      <c r="D11" s="126"/>
      <c r="E11" s="33">
        <v>500</v>
      </c>
      <c r="F11" s="33">
        <v>500</v>
      </c>
      <c r="G11" s="33">
        <v>500</v>
      </c>
      <c r="H11" s="37">
        <v>1000</v>
      </c>
      <c r="I11" s="33"/>
      <c r="J11" s="33"/>
      <c r="K11" s="33">
        <v>500</v>
      </c>
      <c r="L11" s="107"/>
      <c r="M11" s="106"/>
      <c r="N11" s="8">
        <f t="shared" si="0"/>
        <v>3000</v>
      </c>
      <c r="O11" s="34"/>
    </row>
    <row r="12" spans="1:15" ht="22.5" customHeight="1">
      <c r="A12" s="29">
        <v>6</v>
      </c>
      <c r="B12" s="29" t="s">
        <v>54</v>
      </c>
      <c r="C12" s="125" t="s">
        <v>35</v>
      </c>
      <c r="D12" s="126"/>
      <c r="E12" s="33">
        <v>500</v>
      </c>
      <c r="F12" s="33">
        <v>500</v>
      </c>
      <c r="G12" s="33">
        <v>500</v>
      </c>
      <c r="H12" s="37">
        <v>1000</v>
      </c>
      <c r="I12" s="33"/>
      <c r="J12" s="33"/>
      <c r="K12" s="33">
        <v>500</v>
      </c>
      <c r="L12" s="107"/>
      <c r="M12" s="106"/>
      <c r="N12" s="8">
        <f t="shared" si="0"/>
        <v>3000</v>
      </c>
      <c r="O12" s="34"/>
    </row>
    <row r="13" spans="1:15" ht="22.5" customHeight="1">
      <c r="A13" s="29">
        <v>7</v>
      </c>
      <c r="B13" s="29" t="s">
        <v>55</v>
      </c>
      <c r="C13" s="125" t="s">
        <v>36</v>
      </c>
      <c r="D13" s="126"/>
      <c r="E13" s="33"/>
      <c r="F13" s="33">
        <v>500</v>
      </c>
      <c r="G13" s="33">
        <v>500</v>
      </c>
      <c r="H13" s="37">
        <v>1000</v>
      </c>
      <c r="I13" s="33"/>
      <c r="J13" s="33"/>
      <c r="K13" s="33">
        <v>500</v>
      </c>
      <c r="L13" s="107"/>
      <c r="M13" s="106"/>
      <c r="N13" s="8">
        <f t="shared" si="0"/>
        <v>2500</v>
      </c>
      <c r="O13" s="34"/>
    </row>
    <row r="14" spans="1:15" ht="22.5" customHeight="1">
      <c r="A14" s="29">
        <v>8</v>
      </c>
      <c r="B14" s="29" t="s">
        <v>56</v>
      </c>
      <c r="C14" s="125" t="s">
        <v>37</v>
      </c>
      <c r="D14" s="126"/>
      <c r="E14" s="33"/>
      <c r="F14" s="33">
        <v>500</v>
      </c>
      <c r="G14" s="33">
        <v>500</v>
      </c>
      <c r="H14" s="37">
        <v>1000</v>
      </c>
      <c r="I14" s="33"/>
      <c r="J14" s="33"/>
      <c r="K14" s="33">
        <v>500</v>
      </c>
      <c r="L14" s="107"/>
      <c r="M14" s="106"/>
      <c r="N14" s="8">
        <f>SUM(E14:M14)</f>
        <v>2500</v>
      </c>
      <c r="O14" s="34"/>
    </row>
    <row r="15" spans="1:15" ht="22.5" customHeight="1">
      <c r="A15" s="29">
        <v>9</v>
      </c>
      <c r="B15" s="29" t="s">
        <v>57</v>
      </c>
      <c r="C15" s="125" t="s">
        <v>41</v>
      </c>
      <c r="D15" s="126"/>
      <c r="E15" s="33"/>
      <c r="F15" s="33">
        <v>500</v>
      </c>
      <c r="G15" s="33">
        <v>500</v>
      </c>
      <c r="H15" s="37">
        <v>1000</v>
      </c>
      <c r="I15" s="33"/>
      <c r="J15" s="33"/>
      <c r="K15" s="33">
        <v>500</v>
      </c>
      <c r="L15" s="107"/>
      <c r="M15" s="106"/>
      <c r="N15" s="8">
        <f t="shared" si="0"/>
        <v>2500</v>
      </c>
      <c r="O15" s="34"/>
    </row>
    <row r="16" spans="1:15" ht="22.5" customHeight="1">
      <c r="A16" s="29">
        <v>10</v>
      </c>
      <c r="B16" s="29" t="s">
        <v>58</v>
      </c>
      <c r="C16" s="125" t="s">
        <v>42</v>
      </c>
      <c r="D16" s="126"/>
      <c r="E16" s="33"/>
      <c r="F16" s="33">
        <v>500</v>
      </c>
      <c r="G16" s="33">
        <v>500</v>
      </c>
      <c r="H16" s="37">
        <v>1000</v>
      </c>
      <c r="I16" s="37">
        <v>1000</v>
      </c>
      <c r="J16" s="33"/>
      <c r="K16" s="33">
        <v>500</v>
      </c>
      <c r="L16" s="33">
        <v>500</v>
      </c>
      <c r="M16" s="106"/>
      <c r="N16" s="8">
        <f t="shared" si="0"/>
        <v>4000</v>
      </c>
      <c r="O16" s="34"/>
    </row>
    <row r="17" spans="1:15" ht="22.5" customHeight="1">
      <c r="A17" s="29">
        <v>11</v>
      </c>
      <c r="B17" s="29" t="s">
        <v>59</v>
      </c>
      <c r="C17" s="125" t="s">
        <v>43</v>
      </c>
      <c r="D17" s="126"/>
      <c r="E17" s="33"/>
      <c r="F17" s="33"/>
      <c r="G17" s="33">
        <v>500</v>
      </c>
      <c r="H17" s="37">
        <v>1000</v>
      </c>
      <c r="I17" s="37">
        <v>1000</v>
      </c>
      <c r="J17" s="33"/>
      <c r="K17" s="33">
        <v>500</v>
      </c>
      <c r="L17" s="33">
        <v>500</v>
      </c>
      <c r="M17" s="106"/>
      <c r="N17" s="8">
        <f t="shared" si="0"/>
        <v>3500</v>
      </c>
      <c r="O17" s="34"/>
    </row>
    <row r="18" spans="1:15" ht="22.5" customHeight="1">
      <c r="A18" s="29">
        <v>12</v>
      </c>
      <c r="B18" s="29" t="s">
        <v>60</v>
      </c>
      <c r="C18" s="125" t="s">
        <v>44</v>
      </c>
      <c r="D18" s="126"/>
      <c r="E18" s="33">
        <v>500</v>
      </c>
      <c r="F18" s="33"/>
      <c r="G18" s="33">
        <v>500</v>
      </c>
      <c r="H18" s="37">
        <v>1000</v>
      </c>
      <c r="I18" s="37">
        <v>1000</v>
      </c>
      <c r="J18" s="33"/>
      <c r="K18" s="33">
        <v>500</v>
      </c>
      <c r="L18" s="33">
        <v>500</v>
      </c>
      <c r="M18" s="106"/>
      <c r="N18" s="8">
        <f t="shared" si="0"/>
        <v>4000</v>
      </c>
      <c r="O18" s="34"/>
    </row>
    <row r="19" spans="1:15" ht="22.5" customHeight="1">
      <c r="A19" s="29">
        <v>13</v>
      </c>
      <c r="B19" s="29" t="s">
        <v>61</v>
      </c>
      <c r="C19" s="125" t="s">
        <v>45</v>
      </c>
      <c r="D19" s="126"/>
      <c r="E19" s="33">
        <v>500</v>
      </c>
      <c r="F19" s="33"/>
      <c r="G19" s="33">
        <v>500</v>
      </c>
      <c r="H19" s="37">
        <v>1000</v>
      </c>
      <c r="I19" s="37">
        <v>1000</v>
      </c>
      <c r="J19" s="33"/>
      <c r="K19" s="33">
        <v>500</v>
      </c>
      <c r="L19" s="33">
        <v>500</v>
      </c>
      <c r="M19" s="106"/>
      <c r="N19" s="8">
        <f t="shared" si="0"/>
        <v>4000</v>
      </c>
      <c r="O19" s="34"/>
    </row>
    <row r="20" spans="1:15" ht="22.5" customHeight="1">
      <c r="A20" s="29">
        <v>14</v>
      </c>
      <c r="B20" s="29" t="s">
        <v>62</v>
      </c>
      <c r="C20" s="125" t="s">
        <v>46</v>
      </c>
      <c r="D20" s="126"/>
      <c r="E20" s="33">
        <v>500</v>
      </c>
      <c r="F20" s="33"/>
      <c r="G20" s="107">
        <v>500</v>
      </c>
      <c r="H20" s="37">
        <v>1000</v>
      </c>
      <c r="I20" s="37">
        <v>1000</v>
      </c>
      <c r="J20" s="33"/>
      <c r="K20" s="33">
        <v>500</v>
      </c>
      <c r="L20" s="33">
        <v>500</v>
      </c>
      <c r="M20" s="106"/>
      <c r="N20" s="8">
        <f t="shared" si="0"/>
        <v>4000</v>
      </c>
      <c r="O20" s="34"/>
    </row>
    <row r="21" spans="1:15" ht="22.5" customHeight="1">
      <c r="A21" s="29">
        <v>15</v>
      </c>
      <c r="B21" s="29" t="s">
        <v>63</v>
      </c>
      <c r="C21" s="125" t="s">
        <v>47</v>
      </c>
      <c r="D21" s="126"/>
      <c r="E21" s="33">
        <v>500</v>
      </c>
      <c r="F21" s="33"/>
      <c r="G21" s="107"/>
      <c r="H21" s="37">
        <v>1000</v>
      </c>
      <c r="I21" s="37">
        <v>1000</v>
      </c>
      <c r="J21" s="33"/>
      <c r="K21" s="33">
        <v>500</v>
      </c>
      <c r="L21" s="33">
        <v>500</v>
      </c>
      <c r="M21" s="106"/>
      <c r="N21" s="8">
        <f>SUM(E21:M21)</f>
        <v>3500</v>
      </c>
      <c r="O21" s="34"/>
    </row>
    <row r="22" spans="1:15" ht="22.5" customHeight="1">
      <c r="A22" s="29">
        <v>16</v>
      </c>
      <c r="B22" s="29" t="s">
        <v>64</v>
      </c>
      <c r="C22" s="125" t="s">
        <v>48</v>
      </c>
      <c r="D22" s="126"/>
      <c r="E22" s="33"/>
      <c r="F22" s="33">
        <v>500</v>
      </c>
      <c r="G22" s="107"/>
      <c r="H22" s="37"/>
      <c r="I22" s="37">
        <v>1000</v>
      </c>
      <c r="J22" s="33"/>
      <c r="K22" s="33"/>
      <c r="L22" s="33">
        <v>500</v>
      </c>
      <c r="M22" s="106"/>
      <c r="N22" s="8">
        <f t="shared" si="0"/>
        <v>2000</v>
      </c>
      <c r="O22" s="34"/>
    </row>
    <row r="23" spans="1:15" ht="22.5" customHeight="1">
      <c r="A23" s="29">
        <v>17</v>
      </c>
      <c r="B23" s="29" t="s">
        <v>65</v>
      </c>
      <c r="C23" s="127" t="s">
        <v>49</v>
      </c>
      <c r="D23" s="123"/>
      <c r="E23" s="33"/>
      <c r="F23" s="33">
        <v>500</v>
      </c>
      <c r="G23" s="107"/>
      <c r="H23" s="37"/>
      <c r="I23" s="37">
        <v>1000</v>
      </c>
      <c r="J23" s="33"/>
      <c r="K23" s="33"/>
      <c r="L23" s="33">
        <v>500</v>
      </c>
      <c r="M23" s="106"/>
      <c r="N23" s="8">
        <f t="shared" si="0"/>
        <v>2000</v>
      </c>
      <c r="O23" s="34"/>
    </row>
    <row r="24" spans="1:15" ht="22.5" customHeight="1">
      <c r="A24" s="29">
        <v>18</v>
      </c>
      <c r="B24" s="29" t="s">
        <v>66</v>
      </c>
      <c r="C24" s="125" t="s">
        <v>69</v>
      </c>
      <c r="D24" s="126"/>
      <c r="E24" s="33"/>
      <c r="F24" s="33">
        <v>500</v>
      </c>
      <c r="G24" s="107"/>
      <c r="H24" s="37"/>
      <c r="I24" s="37">
        <v>1000</v>
      </c>
      <c r="J24" s="33"/>
      <c r="K24" s="33"/>
      <c r="L24" s="33">
        <v>500</v>
      </c>
      <c r="M24" s="106"/>
      <c r="N24" s="8">
        <f t="shared" si="0"/>
        <v>2000</v>
      </c>
      <c r="O24" s="34"/>
    </row>
    <row r="25" spans="1:15" ht="22.5" customHeight="1">
      <c r="A25" s="29">
        <v>19</v>
      </c>
      <c r="B25" s="29" t="s">
        <v>67</v>
      </c>
      <c r="C25" s="127" t="s">
        <v>70</v>
      </c>
      <c r="D25" s="123"/>
      <c r="E25" s="33"/>
      <c r="F25" s="33">
        <v>500</v>
      </c>
      <c r="G25" s="107"/>
      <c r="H25" s="37"/>
      <c r="I25" s="37">
        <v>1000</v>
      </c>
      <c r="J25" s="33"/>
      <c r="K25" s="33"/>
      <c r="L25" s="33">
        <v>500</v>
      </c>
      <c r="M25" s="106"/>
      <c r="N25" s="8">
        <f t="shared" si="0"/>
        <v>2000</v>
      </c>
      <c r="O25" s="34"/>
    </row>
    <row r="26" spans="1:15" ht="22.5" customHeight="1">
      <c r="A26" s="29">
        <v>20</v>
      </c>
      <c r="B26" s="29" t="s">
        <v>68</v>
      </c>
      <c r="C26" s="125" t="s">
        <v>71</v>
      </c>
      <c r="D26" s="126"/>
      <c r="E26" s="33"/>
      <c r="F26" s="33"/>
      <c r="G26" s="112">
        <v>500</v>
      </c>
      <c r="H26" s="37"/>
      <c r="I26" s="37">
        <v>1000</v>
      </c>
      <c r="J26" s="33"/>
      <c r="K26" s="33"/>
      <c r="L26" s="33">
        <v>500</v>
      </c>
      <c r="M26" s="106"/>
      <c r="N26" s="8">
        <f t="shared" si="0"/>
        <v>2000</v>
      </c>
      <c r="O26" s="34"/>
    </row>
    <row r="27" spans="1:15" ht="15" customHeight="1">
      <c r="A27" s="231" t="s">
        <v>21</v>
      </c>
      <c r="B27" s="232"/>
      <c r="C27" s="232"/>
      <c r="D27" s="120"/>
      <c r="E27" s="227">
        <f aca="true" t="shared" si="1" ref="E27:M27">SUM(E7:E26)</f>
        <v>5000</v>
      </c>
      <c r="F27" s="227">
        <f t="shared" si="1"/>
        <v>7000</v>
      </c>
      <c r="G27" s="227">
        <f t="shared" si="1"/>
        <v>7500</v>
      </c>
      <c r="H27" s="227">
        <f t="shared" si="1"/>
        <v>15000</v>
      </c>
      <c r="I27" s="227">
        <f t="shared" si="1"/>
        <v>11000</v>
      </c>
      <c r="J27" s="227">
        <f t="shared" si="1"/>
        <v>0</v>
      </c>
      <c r="K27" s="227">
        <f t="shared" si="1"/>
        <v>7500</v>
      </c>
      <c r="L27" s="227">
        <f t="shared" si="1"/>
        <v>5500</v>
      </c>
      <c r="M27" s="227">
        <f t="shared" si="1"/>
        <v>0</v>
      </c>
      <c r="N27" s="241">
        <f>SUM(E27:M28)</f>
        <v>58500</v>
      </c>
      <c r="O27" s="243"/>
    </row>
    <row r="28" spans="1:20" s="32" customFormat="1" ht="15" customHeight="1">
      <c r="A28" s="233"/>
      <c r="B28" s="234"/>
      <c r="C28" s="234"/>
      <c r="D28" s="121"/>
      <c r="E28" s="228"/>
      <c r="F28" s="228"/>
      <c r="G28" s="228"/>
      <c r="H28" s="228"/>
      <c r="I28" s="228"/>
      <c r="J28" s="228"/>
      <c r="K28" s="228"/>
      <c r="L28" s="228"/>
      <c r="M28" s="228"/>
      <c r="N28" s="242"/>
      <c r="O28" s="244"/>
      <c r="P28" s="30"/>
      <c r="Q28" s="30"/>
      <c r="R28" s="30"/>
      <c r="S28" s="30"/>
      <c r="T28" s="30"/>
    </row>
  </sheetData>
  <sheetProtection/>
  <mergeCells count="21">
    <mergeCell ref="K5:M5"/>
    <mergeCell ref="E5:G5"/>
    <mergeCell ref="A1:O1"/>
    <mergeCell ref="N27:N28"/>
    <mergeCell ref="O27:O28"/>
    <mergeCell ref="I27:I28"/>
    <mergeCell ref="K27:K28"/>
    <mergeCell ref="N5:N6"/>
    <mergeCell ref="L27:L28"/>
    <mergeCell ref="H5:J5"/>
    <mergeCell ref="B5:B6"/>
    <mergeCell ref="G27:G28"/>
    <mergeCell ref="A5:A6"/>
    <mergeCell ref="E27:E28"/>
    <mergeCell ref="A27:C28"/>
    <mergeCell ref="O5:O6"/>
    <mergeCell ref="J27:J28"/>
    <mergeCell ref="H27:H28"/>
    <mergeCell ref="F27:F28"/>
    <mergeCell ref="M27:M28"/>
    <mergeCell ref="C5:C6"/>
  </mergeCells>
  <printOptions horizontalCentered="1" verticalCentered="1"/>
  <pageMargins left="0.4" right="0.41" top="0.3" bottom="0.32" header="0.3" footer="0.3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H4" sqref="H4:J4"/>
    </sheetView>
  </sheetViews>
  <sheetFormatPr defaultColWidth="9.00390625" defaultRowHeight="13.5"/>
  <cols>
    <col min="1" max="1" width="3.625" style="31" customWidth="1"/>
    <col min="2" max="2" width="15.625" style="32" customWidth="1"/>
    <col min="3" max="3" width="25.625" style="31" customWidth="1"/>
    <col min="4" max="4" width="5.625" style="31" customWidth="1"/>
    <col min="5" max="6" width="7.25390625" style="32" customWidth="1"/>
    <col min="7" max="7" width="7.25390625" style="31" customWidth="1"/>
    <col min="8" max="12" width="7.25390625" style="32" customWidth="1"/>
    <col min="13" max="13" width="7.25390625" style="31" customWidth="1"/>
    <col min="14" max="14" width="10.00390625" style="32" customWidth="1"/>
    <col min="15" max="15" width="13.625" style="31" customWidth="1"/>
    <col min="16" max="16" width="5.625" style="31" customWidth="1"/>
    <col min="17" max="17" width="5.625" style="32" customWidth="1"/>
    <col min="18" max="24" width="5.625" style="31" customWidth="1"/>
    <col min="25" max="16384" width="9.00390625" style="31" customWidth="1"/>
  </cols>
  <sheetData>
    <row r="1" spans="1:19" ht="48.75" customHeight="1">
      <c r="A1" s="240" t="s">
        <v>141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30"/>
      <c r="P1" s="30"/>
      <c r="Q1" s="30"/>
      <c r="R1" s="30"/>
      <c r="S1" s="30"/>
    </row>
    <row r="2" spans="1:19" ht="19.5" customHeight="1">
      <c r="A2" s="38"/>
      <c r="B2" s="38"/>
      <c r="C2" s="38"/>
      <c r="D2" s="38"/>
      <c r="E2" s="38"/>
      <c r="F2" s="38"/>
      <c r="G2" s="38"/>
      <c r="H2" s="38"/>
      <c r="I2" s="38"/>
      <c r="J2" s="110" t="s">
        <v>98</v>
      </c>
      <c r="K2" s="36"/>
      <c r="L2" s="36"/>
      <c r="M2" s="36"/>
      <c r="N2" s="36"/>
      <c r="O2" s="30"/>
      <c r="P2" s="30"/>
      <c r="Q2" s="30"/>
      <c r="R2" s="30"/>
      <c r="S2" s="30"/>
    </row>
    <row r="3" spans="1:19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0"/>
      <c r="P3" s="30"/>
      <c r="Q3" s="30"/>
      <c r="R3" s="30"/>
      <c r="S3" s="30"/>
    </row>
    <row r="4" spans="1:18" ht="22.5" customHeight="1">
      <c r="A4" s="229" t="s">
        <v>101</v>
      </c>
      <c r="B4" s="229" t="s">
        <v>29</v>
      </c>
      <c r="C4" s="229" t="s">
        <v>30</v>
      </c>
      <c r="D4" s="124" t="s">
        <v>122</v>
      </c>
      <c r="E4" s="237" t="s">
        <v>100</v>
      </c>
      <c r="F4" s="238"/>
      <c r="G4" s="239"/>
      <c r="H4" s="238" t="s">
        <v>113</v>
      </c>
      <c r="I4" s="238"/>
      <c r="J4" s="239"/>
      <c r="K4" s="245" t="s">
        <v>8</v>
      </c>
      <c r="L4" s="246"/>
      <c r="M4" s="247"/>
      <c r="N4" s="229" t="s">
        <v>31</v>
      </c>
      <c r="O4" s="235" t="s">
        <v>121</v>
      </c>
      <c r="Q4" s="31"/>
      <c r="R4" s="32"/>
    </row>
    <row r="5" spans="1:18" ht="22.5" customHeight="1">
      <c r="A5" s="230"/>
      <c r="B5" s="230"/>
      <c r="C5" s="230"/>
      <c r="D5" s="122" t="s">
        <v>123</v>
      </c>
      <c r="E5" s="109"/>
      <c r="F5" s="108"/>
      <c r="G5" s="108"/>
      <c r="H5" s="108"/>
      <c r="I5" s="108"/>
      <c r="J5" s="108"/>
      <c r="K5" s="108"/>
      <c r="L5" s="109"/>
      <c r="M5" s="108"/>
      <c r="N5" s="230"/>
      <c r="O5" s="236"/>
      <c r="Q5" s="31"/>
      <c r="R5" s="32"/>
    </row>
    <row r="6" spans="1:18" ht="22.5" customHeight="1">
      <c r="A6" s="29">
        <v>1</v>
      </c>
      <c r="B6" s="29"/>
      <c r="C6" s="125"/>
      <c r="D6" s="152"/>
      <c r="E6" s="33"/>
      <c r="F6" s="33"/>
      <c r="G6" s="33"/>
      <c r="H6" s="37"/>
      <c r="I6" s="33"/>
      <c r="J6" s="33"/>
      <c r="K6" s="33"/>
      <c r="L6" s="107"/>
      <c r="M6" s="106"/>
      <c r="N6" s="8"/>
      <c r="O6" s="34"/>
      <c r="Q6" s="31"/>
      <c r="R6" s="32"/>
    </row>
    <row r="7" spans="1:18" ht="22.5" customHeight="1">
      <c r="A7" s="29">
        <v>2</v>
      </c>
      <c r="B7" s="29"/>
      <c r="C7" s="125"/>
      <c r="D7" s="152"/>
      <c r="E7" s="33"/>
      <c r="F7" s="33"/>
      <c r="G7" s="33"/>
      <c r="H7" s="37"/>
      <c r="I7" s="33"/>
      <c r="J7" s="33"/>
      <c r="K7" s="33"/>
      <c r="L7" s="107"/>
      <c r="M7" s="106"/>
      <c r="N7" s="8"/>
      <c r="O7" s="34"/>
      <c r="Q7" s="31"/>
      <c r="R7" s="32"/>
    </row>
    <row r="8" spans="1:18" ht="22.5" customHeight="1">
      <c r="A8" s="29">
        <v>3</v>
      </c>
      <c r="B8" s="29"/>
      <c r="C8" s="125"/>
      <c r="D8" s="152"/>
      <c r="E8" s="33"/>
      <c r="F8" s="33"/>
      <c r="G8" s="33"/>
      <c r="H8" s="37"/>
      <c r="I8" s="33"/>
      <c r="J8" s="33"/>
      <c r="K8" s="33"/>
      <c r="L8" s="107"/>
      <c r="M8" s="106"/>
      <c r="N8" s="8"/>
      <c r="O8" s="34"/>
      <c r="Q8" s="31"/>
      <c r="R8" s="32"/>
    </row>
    <row r="9" spans="1:18" ht="22.5" customHeight="1">
      <c r="A9" s="29">
        <v>4</v>
      </c>
      <c r="B9" s="29"/>
      <c r="C9" s="125"/>
      <c r="D9" s="152"/>
      <c r="E9" s="33"/>
      <c r="F9" s="33"/>
      <c r="G9" s="33"/>
      <c r="H9" s="37"/>
      <c r="I9" s="33"/>
      <c r="J9" s="33"/>
      <c r="K9" s="33"/>
      <c r="L9" s="107"/>
      <c r="M9" s="106"/>
      <c r="N9" s="8"/>
      <c r="O9" s="34"/>
      <c r="Q9" s="31"/>
      <c r="R9" s="32"/>
    </row>
    <row r="10" spans="1:18" ht="22.5" customHeight="1">
      <c r="A10" s="29">
        <v>5</v>
      </c>
      <c r="B10" s="29"/>
      <c r="C10" s="125"/>
      <c r="D10" s="152"/>
      <c r="E10" s="33"/>
      <c r="F10" s="33"/>
      <c r="G10" s="33"/>
      <c r="H10" s="37"/>
      <c r="I10" s="33"/>
      <c r="J10" s="33"/>
      <c r="K10" s="33"/>
      <c r="L10" s="107"/>
      <c r="M10" s="106"/>
      <c r="N10" s="8"/>
      <c r="O10" s="34"/>
      <c r="Q10" s="31"/>
      <c r="R10" s="32"/>
    </row>
    <row r="11" spans="1:18" ht="22.5" customHeight="1">
      <c r="A11" s="29">
        <v>6</v>
      </c>
      <c r="B11" s="29"/>
      <c r="C11" s="125"/>
      <c r="D11" s="152"/>
      <c r="E11" s="33"/>
      <c r="F11" s="33"/>
      <c r="G11" s="33"/>
      <c r="H11" s="37"/>
      <c r="I11" s="33"/>
      <c r="J11" s="33"/>
      <c r="K11" s="33"/>
      <c r="L11" s="107"/>
      <c r="M11" s="106"/>
      <c r="N11" s="8"/>
      <c r="O11" s="34"/>
      <c r="Q11" s="31"/>
      <c r="R11" s="32"/>
    </row>
    <row r="12" spans="1:18" ht="22.5" customHeight="1">
      <c r="A12" s="29">
        <v>7</v>
      </c>
      <c r="B12" s="29"/>
      <c r="C12" s="125"/>
      <c r="D12" s="152"/>
      <c r="E12" s="33"/>
      <c r="F12" s="33"/>
      <c r="G12" s="33"/>
      <c r="H12" s="37"/>
      <c r="I12" s="33"/>
      <c r="J12" s="33"/>
      <c r="K12" s="33"/>
      <c r="L12" s="107"/>
      <c r="M12" s="106"/>
      <c r="N12" s="8"/>
      <c r="O12" s="34"/>
      <c r="Q12" s="31"/>
      <c r="R12" s="32"/>
    </row>
    <row r="13" spans="1:18" ht="22.5" customHeight="1">
      <c r="A13" s="29">
        <v>8</v>
      </c>
      <c r="B13" s="29"/>
      <c r="C13" s="125"/>
      <c r="D13" s="152"/>
      <c r="E13" s="33"/>
      <c r="F13" s="33"/>
      <c r="G13" s="33"/>
      <c r="H13" s="37"/>
      <c r="I13" s="33"/>
      <c r="J13" s="33"/>
      <c r="K13" s="33"/>
      <c r="L13" s="107"/>
      <c r="M13" s="106"/>
      <c r="N13" s="8"/>
      <c r="O13" s="34"/>
      <c r="Q13" s="31"/>
      <c r="R13" s="32"/>
    </row>
    <row r="14" spans="1:18" ht="22.5" customHeight="1">
      <c r="A14" s="29">
        <v>9</v>
      </c>
      <c r="B14" s="29"/>
      <c r="C14" s="125"/>
      <c r="D14" s="152"/>
      <c r="E14" s="33"/>
      <c r="F14" s="33"/>
      <c r="G14" s="33"/>
      <c r="H14" s="37"/>
      <c r="I14" s="33"/>
      <c r="J14" s="33"/>
      <c r="K14" s="33"/>
      <c r="L14" s="107"/>
      <c r="M14" s="106"/>
      <c r="N14" s="8"/>
      <c r="O14" s="34"/>
      <c r="Q14" s="31"/>
      <c r="R14" s="32"/>
    </row>
    <row r="15" spans="1:18" ht="22.5" customHeight="1">
      <c r="A15" s="29">
        <v>10</v>
      </c>
      <c r="B15" s="29"/>
      <c r="C15" s="125"/>
      <c r="D15" s="152"/>
      <c r="E15" s="33"/>
      <c r="F15" s="33"/>
      <c r="G15" s="33"/>
      <c r="H15" s="37"/>
      <c r="I15" s="37"/>
      <c r="J15" s="33"/>
      <c r="K15" s="33"/>
      <c r="L15" s="33"/>
      <c r="M15" s="106"/>
      <c r="N15" s="8"/>
      <c r="O15" s="34"/>
      <c r="Q15" s="31"/>
      <c r="R15" s="32"/>
    </row>
    <row r="16" spans="1:18" ht="22.5" customHeight="1">
      <c r="A16" s="29">
        <v>11</v>
      </c>
      <c r="B16" s="29"/>
      <c r="C16" s="125"/>
      <c r="D16" s="152"/>
      <c r="E16" s="33"/>
      <c r="F16" s="33"/>
      <c r="G16" s="33"/>
      <c r="H16" s="37"/>
      <c r="I16" s="37"/>
      <c r="J16" s="33"/>
      <c r="K16" s="33"/>
      <c r="L16" s="33"/>
      <c r="M16" s="106"/>
      <c r="N16" s="8"/>
      <c r="O16" s="34"/>
      <c r="Q16" s="31"/>
      <c r="R16" s="32"/>
    </row>
    <row r="17" spans="1:18" ht="22.5" customHeight="1">
      <c r="A17" s="29">
        <v>12</v>
      </c>
      <c r="B17" s="29"/>
      <c r="C17" s="125"/>
      <c r="D17" s="152"/>
      <c r="E17" s="33"/>
      <c r="F17" s="33"/>
      <c r="G17" s="33"/>
      <c r="H17" s="37"/>
      <c r="I17" s="37"/>
      <c r="J17" s="33"/>
      <c r="K17" s="33"/>
      <c r="L17" s="33"/>
      <c r="M17" s="106"/>
      <c r="N17" s="8"/>
      <c r="O17" s="34"/>
      <c r="Q17" s="31"/>
      <c r="R17" s="32"/>
    </row>
    <row r="18" spans="1:18" ht="22.5" customHeight="1">
      <c r="A18" s="29">
        <v>13</v>
      </c>
      <c r="B18" s="29"/>
      <c r="C18" s="125"/>
      <c r="D18" s="152"/>
      <c r="E18" s="33"/>
      <c r="F18" s="33"/>
      <c r="G18" s="33"/>
      <c r="H18" s="37"/>
      <c r="I18" s="37"/>
      <c r="J18" s="33"/>
      <c r="K18" s="33"/>
      <c r="L18" s="33"/>
      <c r="M18" s="106"/>
      <c r="N18" s="8"/>
      <c r="O18" s="34"/>
      <c r="Q18" s="31"/>
      <c r="R18" s="32"/>
    </row>
    <row r="19" spans="1:18" ht="22.5" customHeight="1">
      <c r="A19" s="29">
        <v>14</v>
      </c>
      <c r="B19" s="29"/>
      <c r="C19" s="125"/>
      <c r="D19" s="152"/>
      <c r="E19" s="33"/>
      <c r="F19" s="33"/>
      <c r="G19" s="107"/>
      <c r="H19" s="37"/>
      <c r="I19" s="37"/>
      <c r="J19" s="33"/>
      <c r="K19" s="33"/>
      <c r="L19" s="33"/>
      <c r="M19" s="106"/>
      <c r="N19" s="8"/>
      <c r="O19" s="34"/>
      <c r="Q19" s="31"/>
      <c r="R19" s="32"/>
    </row>
    <row r="20" spans="1:18" ht="22.5" customHeight="1">
      <c r="A20" s="29">
        <v>15</v>
      </c>
      <c r="B20" s="29"/>
      <c r="C20" s="125"/>
      <c r="D20" s="152"/>
      <c r="E20" s="33"/>
      <c r="F20" s="33"/>
      <c r="G20" s="107"/>
      <c r="H20" s="37"/>
      <c r="I20" s="37"/>
      <c r="J20" s="33"/>
      <c r="K20" s="33"/>
      <c r="L20" s="33"/>
      <c r="M20" s="106"/>
      <c r="N20" s="8"/>
      <c r="O20" s="34"/>
      <c r="Q20" s="31"/>
      <c r="R20" s="32"/>
    </row>
    <row r="21" spans="1:18" ht="22.5" customHeight="1">
      <c r="A21" s="29">
        <v>16</v>
      </c>
      <c r="B21" s="29"/>
      <c r="C21" s="125"/>
      <c r="D21" s="152"/>
      <c r="E21" s="33"/>
      <c r="F21" s="33"/>
      <c r="G21" s="107"/>
      <c r="H21" s="37"/>
      <c r="I21" s="37"/>
      <c r="J21" s="33"/>
      <c r="K21" s="33"/>
      <c r="L21" s="33"/>
      <c r="M21" s="106"/>
      <c r="N21" s="8"/>
      <c r="O21" s="34"/>
      <c r="Q21" s="31"/>
      <c r="R21" s="32"/>
    </row>
    <row r="22" spans="1:18" ht="22.5" customHeight="1">
      <c r="A22" s="29">
        <v>17</v>
      </c>
      <c r="B22" s="29"/>
      <c r="C22" s="127"/>
      <c r="D22" s="35"/>
      <c r="E22" s="33"/>
      <c r="F22" s="33"/>
      <c r="G22" s="107"/>
      <c r="H22" s="37"/>
      <c r="I22" s="37"/>
      <c r="J22" s="33"/>
      <c r="K22" s="33"/>
      <c r="L22" s="33"/>
      <c r="M22" s="106"/>
      <c r="N22" s="8"/>
      <c r="O22" s="34"/>
      <c r="Q22" s="31"/>
      <c r="R22" s="32"/>
    </row>
    <row r="23" spans="1:18" ht="22.5" customHeight="1">
      <c r="A23" s="29">
        <v>18</v>
      </c>
      <c r="B23" s="29"/>
      <c r="C23" s="125"/>
      <c r="D23" s="152"/>
      <c r="E23" s="33"/>
      <c r="F23" s="33"/>
      <c r="G23" s="107"/>
      <c r="H23" s="37"/>
      <c r="I23" s="37"/>
      <c r="J23" s="33"/>
      <c r="K23" s="33"/>
      <c r="L23" s="33"/>
      <c r="M23" s="106"/>
      <c r="N23" s="8"/>
      <c r="O23" s="34"/>
      <c r="Q23" s="31"/>
      <c r="R23" s="32"/>
    </row>
    <row r="24" spans="1:18" ht="22.5" customHeight="1">
      <c r="A24" s="29">
        <v>19</v>
      </c>
      <c r="B24" s="29"/>
      <c r="C24" s="127"/>
      <c r="D24" s="35"/>
      <c r="E24" s="33"/>
      <c r="F24" s="33"/>
      <c r="G24" s="107"/>
      <c r="H24" s="37"/>
      <c r="I24" s="37"/>
      <c r="J24" s="33"/>
      <c r="K24" s="33"/>
      <c r="L24" s="33"/>
      <c r="M24" s="106"/>
      <c r="N24" s="8"/>
      <c r="O24" s="34"/>
      <c r="Q24" s="31"/>
      <c r="R24" s="32"/>
    </row>
    <row r="25" spans="1:18" ht="22.5" customHeight="1">
      <c r="A25" s="29">
        <v>20</v>
      </c>
      <c r="B25" s="29"/>
      <c r="C25" s="125"/>
      <c r="D25" s="152"/>
      <c r="E25" s="33"/>
      <c r="F25" s="33"/>
      <c r="G25" s="112"/>
      <c r="H25" s="37"/>
      <c r="I25" s="37"/>
      <c r="J25" s="33"/>
      <c r="K25" s="33"/>
      <c r="L25" s="33"/>
      <c r="M25" s="106"/>
      <c r="N25" s="8"/>
      <c r="O25" s="34"/>
      <c r="Q25" s="31"/>
      <c r="R25" s="32"/>
    </row>
    <row r="26" spans="1:18" ht="15" customHeight="1">
      <c r="A26" s="231" t="s">
        <v>21</v>
      </c>
      <c r="B26" s="232"/>
      <c r="C26" s="232"/>
      <c r="D26" s="120"/>
      <c r="E26" s="227"/>
      <c r="F26" s="227"/>
      <c r="G26" s="227"/>
      <c r="H26" s="227"/>
      <c r="I26" s="227"/>
      <c r="J26" s="227"/>
      <c r="K26" s="227"/>
      <c r="L26" s="227"/>
      <c r="M26" s="227"/>
      <c r="N26" s="241"/>
      <c r="O26" s="243"/>
      <c r="Q26" s="31"/>
      <c r="R26" s="32"/>
    </row>
    <row r="27" spans="1:20" s="32" customFormat="1" ht="15" customHeight="1">
      <c r="A27" s="233"/>
      <c r="B27" s="234"/>
      <c r="C27" s="234"/>
      <c r="D27" s="121"/>
      <c r="E27" s="228"/>
      <c r="F27" s="228"/>
      <c r="G27" s="228"/>
      <c r="H27" s="228"/>
      <c r="I27" s="228"/>
      <c r="J27" s="228"/>
      <c r="K27" s="228"/>
      <c r="L27" s="228"/>
      <c r="M27" s="228"/>
      <c r="N27" s="242"/>
      <c r="O27" s="244"/>
      <c r="P27" s="30"/>
      <c r="Q27" s="30"/>
      <c r="R27" s="30"/>
      <c r="S27" s="30"/>
      <c r="T27" s="30"/>
    </row>
  </sheetData>
  <sheetProtection/>
  <mergeCells count="21">
    <mergeCell ref="K26:K27"/>
    <mergeCell ref="H4:J4"/>
    <mergeCell ref="O4:O5"/>
    <mergeCell ref="A4:A5"/>
    <mergeCell ref="M26:M27"/>
    <mergeCell ref="O26:O27"/>
    <mergeCell ref="I26:I27"/>
    <mergeCell ref="L26:L27"/>
    <mergeCell ref="G26:G27"/>
    <mergeCell ref="C4:C5"/>
    <mergeCell ref="N4:N5"/>
    <mergeCell ref="E4:G4"/>
    <mergeCell ref="A1:N1"/>
    <mergeCell ref="N26:N27"/>
    <mergeCell ref="K4:M4"/>
    <mergeCell ref="H26:H27"/>
    <mergeCell ref="J26:J27"/>
    <mergeCell ref="B4:B5"/>
    <mergeCell ref="F26:F27"/>
    <mergeCell ref="E26:E27"/>
    <mergeCell ref="A26:C27"/>
  </mergeCells>
  <printOptions horizontalCentered="1" verticalCentered="1"/>
  <pageMargins left="0.4" right="0.41" top="0.3" bottom="0.32" header="0.3" footer="0.35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25">
      <selection activeCell="G39" sqref="G39"/>
    </sheetView>
  </sheetViews>
  <sheetFormatPr defaultColWidth="9.00390625" defaultRowHeight="13.5"/>
  <cols>
    <col min="1" max="24" width="3.625" style="30" customWidth="1"/>
    <col min="25" max="16384" width="9.00390625" style="30" customWidth="1"/>
  </cols>
  <sheetData>
    <row r="1" spans="2:23" ht="43.5" customHeight="1">
      <c r="B1" s="254" t="s">
        <v>139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4" s="45" customFormat="1" ht="17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</row>
    <row r="3" spans="1:24" s="45" customFormat="1" ht="18.75">
      <c r="A3" s="49"/>
      <c r="B3" s="255" t="s">
        <v>136</v>
      </c>
      <c r="C3" s="255"/>
      <c r="D3" s="255"/>
      <c r="E3" s="255"/>
      <c r="F3" s="255"/>
      <c r="G3" s="255"/>
      <c r="H3" s="255"/>
      <c r="I3" s="255"/>
      <c r="J3" s="255"/>
      <c r="K3" s="54" t="s">
        <v>137</v>
      </c>
      <c r="X3" s="52"/>
    </row>
    <row r="4" spans="1:24" s="45" customFormat="1" ht="17.25">
      <c r="A4" s="49"/>
      <c r="X4" s="52"/>
    </row>
    <row r="5" spans="1:24" s="45" customFormat="1" ht="17.25">
      <c r="A5" s="46"/>
      <c r="B5" s="47"/>
      <c r="C5" s="47"/>
      <c r="D5" s="47"/>
      <c r="E5" s="47"/>
      <c r="F5" s="248" t="s">
        <v>84</v>
      </c>
      <c r="G5" s="249"/>
      <c r="H5" s="46"/>
      <c r="I5" s="48"/>
      <c r="J5" s="46"/>
      <c r="K5" s="48"/>
      <c r="L5" s="46"/>
      <c r="M5" s="48"/>
      <c r="N5" s="46"/>
      <c r="O5" s="48"/>
      <c r="P5" s="46"/>
      <c r="Q5" s="48"/>
      <c r="R5" s="46"/>
      <c r="S5" s="48"/>
      <c r="T5" s="46"/>
      <c r="U5" s="47"/>
      <c r="V5" s="47"/>
      <c r="W5" s="47"/>
      <c r="X5" s="48"/>
    </row>
    <row r="6" spans="1:24" s="45" customFormat="1" ht="18.75">
      <c r="A6" s="49"/>
      <c r="B6" s="44" t="s">
        <v>79</v>
      </c>
      <c r="C6" s="44"/>
      <c r="D6" s="44" t="s">
        <v>81</v>
      </c>
      <c r="F6" s="250"/>
      <c r="G6" s="251"/>
      <c r="H6" s="49"/>
      <c r="I6" s="52"/>
      <c r="J6" s="49"/>
      <c r="K6" s="52"/>
      <c r="L6" s="49"/>
      <c r="M6" s="52"/>
      <c r="N6" s="49"/>
      <c r="O6" s="52"/>
      <c r="P6" s="49"/>
      <c r="Q6" s="52"/>
      <c r="R6" s="49"/>
      <c r="S6" s="52"/>
      <c r="T6" s="49"/>
      <c r="U6" s="44" t="s">
        <v>82</v>
      </c>
      <c r="V6" s="44" t="s">
        <v>83</v>
      </c>
      <c r="X6" s="52"/>
    </row>
    <row r="7" spans="1:24" s="45" customFormat="1" ht="17.25">
      <c r="A7" s="53"/>
      <c r="B7" s="54"/>
      <c r="C7" s="54"/>
      <c r="D7" s="54"/>
      <c r="E7" s="54"/>
      <c r="F7" s="252"/>
      <c r="G7" s="253"/>
      <c r="H7" s="53"/>
      <c r="I7" s="55"/>
      <c r="J7" s="53"/>
      <c r="K7" s="55"/>
      <c r="L7" s="53"/>
      <c r="M7" s="55"/>
      <c r="N7" s="53"/>
      <c r="O7" s="55"/>
      <c r="P7" s="53"/>
      <c r="Q7" s="55"/>
      <c r="R7" s="53"/>
      <c r="S7" s="55"/>
      <c r="T7" s="53"/>
      <c r="U7" s="54"/>
      <c r="V7" s="54"/>
      <c r="W7" s="54"/>
      <c r="X7" s="55"/>
    </row>
    <row r="8" spans="1:24" s="45" customFormat="1" ht="15" customHeight="1">
      <c r="A8" s="49"/>
      <c r="X8" s="52"/>
    </row>
    <row r="9" spans="1:24" s="45" customFormat="1" ht="15" customHeight="1">
      <c r="A9" s="49"/>
      <c r="X9" s="52"/>
    </row>
    <row r="10" spans="1:24" s="45" customFormat="1" ht="17.25">
      <c r="A10" s="49"/>
      <c r="C10" s="54"/>
      <c r="D10" s="54" t="s">
        <v>85</v>
      </c>
      <c r="E10" s="54"/>
      <c r="F10" s="54"/>
      <c r="G10" s="54" t="s">
        <v>115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X10" s="52"/>
    </row>
    <row r="11" spans="1:24" s="45" customFormat="1" ht="15" customHeight="1">
      <c r="A11" s="49"/>
      <c r="X11" s="52"/>
    </row>
    <row r="12" spans="1:24" s="45" customFormat="1" ht="17.25">
      <c r="A12" s="49"/>
      <c r="G12" s="45" t="s">
        <v>193</v>
      </c>
      <c r="X12" s="52"/>
    </row>
    <row r="13" spans="1:24" s="45" customFormat="1" ht="15" customHeight="1">
      <c r="A13" s="49"/>
      <c r="X13" s="52"/>
    </row>
    <row r="14" spans="1:24" s="45" customFormat="1" ht="17.25">
      <c r="A14" s="49"/>
      <c r="G14" s="45" t="s">
        <v>87</v>
      </c>
      <c r="X14" s="52"/>
    </row>
    <row r="15" spans="1:24" s="45" customFormat="1" ht="15" customHeight="1">
      <c r="A15" s="49"/>
      <c r="X15" s="52"/>
    </row>
    <row r="16" spans="1:24" s="45" customFormat="1" ht="17.25">
      <c r="A16" s="49"/>
      <c r="D16" s="45" t="s">
        <v>80</v>
      </c>
      <c r="X16" s="52"/>
    </row>
    <row r="17" spans="1:24" s="45" customFormat="1" ht="15" customHeight="1">
      <c r="A17" s="49"/>
      <c r="X17" s="52"/>
    </row>
    <row r="18" spans="1:24" s="45" customFormat="1" ht="17.25">
      <c r="A18" s="49"/>
      <c r="C18" s="45" t="s">
        <v>120</v>
      </c>
      <c r="X18" s="52"/>
    </row>
    <row r="19" spans="1:24" s="45" customFormat="1" ht="4.5" customHeight="1">
      <c r="A19" s="49"/>
      <c r="X19" s="52"/>
    </row>
    <row r="20" spans="1:24" s="45" customFormat="1" ht="17.25">
      <c r="A20" s="49"/>
      <c r="K20" s="54" t="s">
        <v>30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X20" s="52"/>
    </row>
    <row r="21" spans="1:24" s="45" customFormat="1" ht="4.5" customHeight="1">
      <c r="A21" s="49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X21" s="52"/>
    </row>
    <row r="22" spans="1:24" s="45" customFormat="1" ht="17.25">
      <c r="A22" s="49"/>
      <c r="K22" s="54" t="s">
        <v>29</v>
      </c>
      <c r="L22" s="54"/>
      <c r="M22" s="54"/>
      <c r="N22" s="54"/>
      <c r="O22" s="54"/>
      <c r="P22" s="54"/>
      <c r="Q22" s="54"/>
      <c r="R22" s="54"/>
      <c r="S22" s="54"/>
      <c r="T22" s="54"/>
      <c r="U22" s="54" t="s">
        <v>86</v>
      </c>
      <c r="V22" s="54"/>
      <c r="X22" s="52"/>
    </row>
    <row r="23" spans="1:24" s="45" customFormat="1" ht="17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</row>
    <row r="24" s="45" customFormat="1" ht="9.75" customHeight="1"/>
    <row r="25" spans="1:24" s="45" customFormat="1" ht="9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="45" customFormat="1" ht="17.25"/>
    <row r="27" spans="2:23" ht="19.5" customHeight="1">
      <c r="B27" s="254" t="s">
        <v>116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2:23" ht="9.75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4" s="45" customFormat="1" ht="17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</row>
    <row r="30" spans="1:24" s="45" customFormat="1" ht="18.75">
      <c r="A30" s="49"/>
      <c r="B30" s="255" t="s">
        <v>138</v>
      </c>
      <c r="C30" s="255"/>
      <c r="D30" s="255"/>
      <c r="E30" s="255"/>
      <c r="F30" s="255"/>
      <c r="G30" s="255"/>
      <c r="H30" s="255"/>
      <c r="I30" s="255"/>
      <c r="J30" s="255"/>
      <c r="K30" s="111" t="s">
        <v>137</v>
      </c>
      <c r="X30" s="52"/>
    </row>
    <row r="31" spans="1:24" s="45" customFormat="1" ht="17.25">
      <c r="A31" s="49"/>
      <c r="X31" s="52"/>
    </row>
    <row r="32" spans="1:24" s="45" customFormat="1" ht="17.25">
      <c r="A32" s="46"/>
      <c r="B32" s="47"/>
      <c r="C32" s="47"/>
      <c r="D32" s="47"/>
      <c r="E32" s="47"/>
      <c r="F32" s="248" t="s">
        <v>84</v>
      </c>
      <c r="G32" s="249"/>
      <c r="H32" s="46"/>
      <c r="I32" s="48"/>
      <c r="J32" s="46"/>
      <c r="K32" s="48"/>
      <c r="L32" s="46"/>
      <c r="M32" s="48"/>
      <c r="N32" s="46"/>
      <c r="O32" s="48"/>
      <c r="P32" s="46"/>
      <c r="Q32" s="48"/>
      <c r="R32" s="46"/>
      <c r="S32" s="48"/>
      <c r="T32" s="46"/>
      <c r="U32" s="47"/>
      <c r="V32" s="47"/>
      <c r="W32" s="47"/>
      <c r="X32" s="48"/>
    </row>
    <row r="33" spans="1:24" s="45" customFormat="1" ht="18.75">
      <c r="A33" s="49"/>
      <c r="B33" s="44" t="s">
        <v>79</v>
      </c>
      <c r="C33" s="44"/>
      <c r="D33" s="44" t="s">
        <v>81</v>
      </c>
      <c r="F33" s="250"/>
      <c r="G33" s="251"/>
      <c r="H33" s="49"/>
      <c r="I33" s="52"/>
      <c r="J33" s="49"/>
      <c r="K33" s="52"/>
      <c r="L33" s="49"/>
      <c r="M33" s="52"/>
      <c r="N33" s="49"/>
      <c r="O33" s="52"/>
      <c r="P33" s="49"/>
      <c r="Q33" s="52"/>
      <c r="R33" s="49"/>
      <c r="S33" s="52"/>
      <c r="T33" s="49"/>
      <c r="U33" s="44" t="s">
        <v>82</v>
      </c>
      <c r="V33" s="44" t="s">
        <v>83</v>
      </c>
      <c r="X33" s="52"/>
    </row>
    <row r="34" spans="1:24" s="45" customFormat="1" ht="17.25">
      <c r="A34" s="53"/>
      <c r="B34" s="54"/>
      <c r="C34" s="54"/>
      <c r="D34" s="54"/>
      <c r="E34" s="54"/>
      <c r="F34" s="252"/>
      <c r="G34" s="253"/>
      <c r="H34" s="53"/>
      <c r="I34" s="55"/>
      <c r="J34" s="53"/>
      <c r="K34" s="55"/>
      <c r="L34" s="53"/>
      <c r="M34" s="55"/>
      <c r="N34" s="53"/>
      <c r="O34" s="55"/>
      <c r="P34" s="53"/>
      <c r="Q34" s="55"/>
      <c r="R34" s="53"/>
      <c r="S34" s="55"/>
      <c r="T34" s="53"/>
      <c r="U34" s="54"/>
      <c r="V34" s="54"/>
      <c r="W34" s="54"/>
      <c r="X34" s="55"/>
    </row>
    <row r="35" spans="1:24" s="45" customFormat="1" ht="15" customHeight="1">
      <c r="A35" s="49"/>
      <c r="X35" s="52"/>
    </row>
    <row r="36" spans="1:24" s="45" customFormat="1" ht="15" customHeight="1">
      <c r="A36" s="49"/>
      <c r="X36" s="52"/>
    </row>
    <row r="37" spans="1:24" s="45" customFormat="1" ht="17.25">
      <c r="A37" s="49"/>
      <c r="C37" s="54"/>
      <c r="D37" s="54" t="s">
        <v>85</v>
      </c>
      <c r="E37" s="54"/>
      <c r="F37" s="54"/>
      <c r="G37" s="54" t="s">
        <v>115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X37" s="52"/>
    </row>
    <row r="38" spans="1:24" s="45" customFormat="1" ht="15" customHeight="1">
      <c r="A38" s="49"/>
      <c r="X38" s="52"/>
    </row>
    <row r="39" spans="1:24" s="45" customFormat="1" ht="17.25">
      <c r="A39" s="49"/>
      <c r="G39" s="45" t="s">
        <v>193</v>
      </c>
      <c r="X39" s="52"/>
    </row>
    <row r="40" spans="1:24" s="45" customFormat="1" ht="15" customHeight="1">
      <c r="A40" s="49"/>
      <c r="X40" s="52"/>
    </row>
    <row r="41" spans="1:24" s="45" customFormat="1" ht="17.25">
      <c r="A41" s="49"/>
      <c r="G41" s="45" t="s">
        <v>87</v>
      </c>
      <c r="X41" s="52"/>
    </row>
    <row r="42" spans="1:24" s="45" customFormat="1" ht="15" customHeight="1">
      <c r="A42" s="49"/>
      <c r="X42" s="52"/>
    </row>
    <row r="43" spans="1:24" s="45" customFormat="1" ht="17.25">
      <c r="A43" s="49"/>
      <c r="D43" s="45" t="s">
        <v>80</v>
      </c>
      <c r="X43" s="52"/>
    </row>
    <row r="44" spans="1:24" s="45" customFormat="1" ht="15" customHeight="1">
      <c r="A44" s="49"/>
      <c r="X44" s="52"/>
    </row>
    <row r="45" spans="1:24" s="45" customFormat="1" ht="17.25">
      <c r="A45" s="49"/>
      <c r="C45" s="45" t="s">
        <v>120</v>
      </c>
      <c r="X45" s="52"/>
    </row>
    <row r="46" spans="1:24" s="45" customFormat="1" ht="4.5" customHeight="1">
      <c r="A46" s="49"/>
      <c r="X46" s="52"/>
    </row>
    <row r="47" spans="1:24" s="45" customFormat="1" ht="17.25">
      <c r="A47" s="49"/>
      <c r="K47" s="54" t="s">
        <v>30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X47" s="52"/>
    </row>
    <row r="48" spans="1:24" s="45" customFormat="1" ht="4.5" customHeight="1">
      <c r="A48" s="4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X48" s="52"/>
    </row>
    <row r="49" spans="1:24" s="45" customFormat="1" ht="17.25">
      <c r="A49" s="49"/>
      <c r="K49" s="54" t="s">
        <v>29</v>
      </c>
      <c r="L49" s="54"/>
      <c r="M49" s="54"/>
      <c r="N49" s="54"/>
      <c r="O49" s="54"/>
      <c r="P49" s="54"/>
      <c r="Q49" s="54"/>
      <c r="R49" s="54"/>
      <c r="S49" s="54"/>
      <c r="T49" s="54"/>
      <c r="U49" s="54" t="s">
        <v>86</v>
      </c>
      <c r="V49" s="54"/>
      <c r="X49" s="52"/>
    </row>
    <row r="50" spans="1:24" s="45" customFormat="1" ht="17.2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</row>
  </sheetData>
  <sheetProtection/>
  <mergeCells count="6">
    <mergeCell ref="F32:G34"/>
    <mergeCell ref="B1:W1"/>
    <mergeCell ref="F5:G7"/>
    <mergeCell ref="B27:W27"/>
    <mergeCell ref="B3:J3"/>
    <mergeCell ref="B30:J30"/>
  </mergeCells>
  <printOptions horizontalCentered="1" verticalCentered="1"/>
  <pageMargins left="0.5118110236220472" right="0.5118110236220472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zoomScalePageLayoutView="0" workbookViewId="0" topLeftCell="A1">
      <selection activeCell="A1" sqref="A1:M1"/>
    </sheetView>
  </sheetViews>
  <sheetFormatPr defaultColWidth="9.00390625" defaultRowHeight="13.5"/>
  <cols>
    <col min="1" max="1" width="3.625" style="31" customWidth="1"/>
    <col min="2" max="2" width="15.625" style="32" customWidth="1"/>
    <col min="3" max="3" width="25.625" style="31" customWidth="1"/>
    <col min="4" max="4" width="7.625" style="31" customWidth="1"/>
    <col min="5" max="6" width="7.625" style="32" customWidth="1"/>
    <col min="7" max="7" width="7.625" style="31" customWidth="1"/>
    <col min="8" max="12" width="7.625" style="32" customWidth="1"/>
    <col min="13" max="13" width="13.625" style="31" customWidth="1"/>
    <col min="14" max="15" width="5.625" style="31" customWidth="1"/>
    <col min="16" max="16" width="5.625" style="32" customWidth="1"/>
    <col min="17" max="23" width="5.625" style="31" customWidth="1"/>
    <col min="24" max="16384" width="9.00390625" style="31" customWidth="1"/>
  </cols>
  <sheetData>
    <row r="1" spans="1:18" ht="48.75" customHeight="1">
      <c r="A1" s="240" t="s">
        <v>142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30"/>
      <c r="O1" s="30"/>
      <c r="P1" s="30"/>
      <c r="Q1" s="30"/>
      <c r="R1" s="30"/>
    </row>
    <row r="2" spans="1:18" ht="19.5" customHeight="1">
      <c r="A2" s="38"/>
      <c r="B2" s="38"/>
      <c r="C2" s="38"/>
      <c r="D2" s="38"/>
      <c r="E2" s="38"/>
      <c r="F2" s="38"/>
      <c r="G2" s="38"/>
      <c r="H2" s="38"/>
      <c r="I2" s="38"/>
      <c r="J2" s="110" t="s">
        <v>98</v>
      </c>
      <c r="K2" s="36"/>
      <c r="L2" s="36"/>
      <c r="M2" s="36"/>
      <c r="N2" s="30"/>
      <c r="O2" s="30"/>
      <c r="P2" s="30"/>
      <c r="Q2" s="30"/>
      <c r="R2" s="30"/>
    </row>
    <row r="3" spans="1:18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0"/>
      <c r="O3" s="30"/>
      <c r="P3" s="30"/>
      <c r="Q3" s="30"/>
      <c r="R3" s="30"/>
    </row>
    <row r="4" spans="1:13" ht="22.5" customHeight="1">
      <c r="A4" s="229" t="s">
        <v>101</v>
      </c>
      <c r="B4" s="229" t="s">
        <v>29</v>
      </c>
      <c r="C4" s="229" t="s">
        <v>30</v>
      </c>
      <c r="D4" s="237" t="s">
        <v>107</v>
      </c>
      <c r="E4" s="238"/>
      <c r="F4" s="239"/>
      <c r="G4" s="238" t="s">
        <v>109</v>
      </c>
      <c r="H4" s="238"/>
      <c r="I4" s="239"/>
      <c r="J4" s="245" t="s">
        <v>110</v>
      </c>
      <c r="K4" s="246"/>
      <c r="L4" s="247"/>
      <c r="M4" s="229" t="s">
        <v>111</v>
      </c>
    </row>
    <row r="5" spans="1:13" ht="22.5" customHeight="1">
      <c r="A5" s="230"/>
      <c r="B5" s="230"/>
      <c r="C5" s="230"/>
      <c r="D5" s="109" t="s">
        <v>108</v>
      </c>
      <c r="E5" s="108"/>
      <c r="F5" s="108"/>
      <c r="G5" s="109" t="s">
        <v>108</v>
      </c>
      <c r="H5" s="108"/>
      <c r="I5" s="108"/>
      <c r="J5" s="109" t="s">
        <v>108</v>
      </c>
      <c r="K5" s="109"/>
      <c r="L5" s="108"/>
      <c r="M5" s="230"/>
    </row>
    <row r="6" spans="1:13" ht="22.5" customHeight="1">
      <c r="A6" s="29">
        <v>1</v>
      </c>
      <c r="B6" s="29"/>
      <c r="C6" s="35"/>
      <c r="D6" s="115"/>
      <c r="E6" s="115"/>
      <c r="F6" s="115"/>
      <c r="G6" s="116"/>
      <c r="H6" s="115"/>
      <c r="I6" s="115"/>
      <c r="J6" s="115"/>
      <c r="K6" s="117"/>
      <c r="L6" s="118"/>
      <c r="M6" s="34">
        <f>COUNTIF(D6:L6,"○")</f>
        <v>0</v>
      </c>
    </row>
    <row r="7" spans="1:13" ht="22.5" customHeight="1">
      <c r="A7" s="29">
        <v>2</v>
      </c>
      <c r="B7" s="29"/>
      <c r="C7" s="35"/>
      <c r="D7" s="115"/>
      <c r="E7" s="115"/>
      <c r="F7" s="115"/>
      <c r="G7" s="116"/>
      <c r="H7" s="115"/>
      <c r="I7" s="115"/>
      <c r="J7" s="115"/>
      <c r="K7" s="117"/>
      <c r="L7" s="118"/>
      <c r="M7" s="34">
        <f>COUNTIF(D7:L7,"○")</f>
        <v>0</v>
      </c>
    </row>
    <row r="8" spans="1:13" ht="22.5" customHeight="1">
      <c r="A8" s="29">
        <v>3</v>
      </c>
      <c r="B8" s="29"/>
      <c r="C8" s="35"/>
      <c r="D8" s="115"/>
      <c r="E8" s="115"/>
      <c r="F8" s="115"/>
      <c r="G8" s="116"/>
      <c r="H8" s="115"/>
      <c r="I8" s="115"/>
      <c r="J8" s="115"/>
      <c r="K8" s="117"/>
      <c r="L8" s="118"/>
      <c r="M8" s="34">
        <f aca="true" t="shared" si="0" ref="M8:M25">COUNTIF(D8:L8,"○")</f>
        <v>0</v>
      </c>
    </row>
    <row r="9" spans="1:13" ht="22.5" customHeight="1">
      <c r="A9" s="29">
        <v>4</v>
      </c>
      <c r="B9" s="29"/>
      <c r="C9" s="35"/>
      <c r="D9" s="115"/>
      <c r="E9" s="115"/>
      <c r="F9" s="115"/>
      <c r="G9" s="116"/>
      <c r="H9" s="115"/>
      <c r="I9" s="115"/>
      <c r="J9" s="115"/>
      <c r="K9" s="117"/>
      <c r="L9" s="118"/>
      <c r="M9" s="34">
        <f t="shared" si="0"/>
        <v>0</v>
      </c>
    </row>
    <row r="10" spans="1:13" ht="22.5" customHeight="1">
      <c r="A10" s="29">
        <v>5</v>
      </c>
      <c r="B10" s="29"/>
      <c r="C10" s="35"/>
      <c r="D10" s="115"/>
      <c r="E10" s="115"/>
      <c r="F10" s="115"/>
      <c r="G10" s="116"/>
      <c r="H10" s="115"/>
      <c r="I10" s="115"/>
      <c r="J10" s="115"/>
      <c r="K10" s="117"/>
      <c r="L10" s="118"/>
      <c r="M10" s="34">
        <f t="shared" si="0"/>
        <v>0</v>
      </c>
    </row>
    <row r="11" spans="1:13" ht="22.5" customHeight="1">
      <c r="A11" s="29">
        <v>6</v>
      </c>
      <c r="B11" s="29"/>
      <c r="C11" s="35"/>
      <c r="D11" s="115"/>
      <c r="E11" s="115"/>
      <c r="F11" s="115"/>
      <c r="G11" s="116"/>
      <c r="H11" s="115"/>
      <c r="I11" s="115"/>
      <c r="J11" s="115"/>
      <c r="K11" s="117"/>
      <c r="L11" s="118"/>
      <c r="M11" s="34">
        <f t="shared" si="0"/>
        <v>0</v>
      </c>
    </row>
    <row r="12" spans="1:13" ht="22.5" customHeight="1">
      <c r="A12" s="29">
        <v>7</v>
      </c>
      <c r="B12" s="29"/>
      <c r="C12" s="35"/>
      <c r="D12" s="115"/>
      <c r="E12" s="115"/>
      <c r="F12" s="115"/>
      <c r="G12" s="116"/>
      <c r="H12" s="115"/>
      <c r="I12" s="115"/>
      <c r="J12" s="115"/>
      <c r="K12" s="117"/>
      <c r="L12" s="118"/>
      <c r="M12" s="34">
        <f t="shared" si="0"/>
        <v>0</v>
      </c>
    </row>
    <row r="13" spans="1:13" ht="22.5" customHeight="1">
      <c r="A13" s="29">
        <v>8</v>
      </c>
      <c r="B13" s="29"/>
      <c r="C13" s="35"/>
      <c r="D13" s="115"/>
      <c r="E13" s="115"/>
      <c r="F13" s="115"/>
      <c r="G13" s="116"/>
      <c r="H13" s="115"/>
      <c r="I13" s="115"/>
      <c r="J13" s="115"/>
      <c r="K13" s="117"/>
      <c r="L13" s="118"/>
      <c r="M13" s="34">
        <f t="shared" si="0"/>
        <v>0</v>
      </c>
    </row>
    <row r="14" spans="1:13" ht="22.5" customHeight="1">
      <c r="A14" s="29">
        <v>9</v>
      </c>
      <c r="B14" s="29"/>
      <c r="C14" s="35"/>
      <c r="D14" s="115"/>
      <c r="E14" s="115"/>
      <c r="F14" s="115"/>
      <c r="G14" s="116"/>
      <c r="H14" s="115"/>
      <c r="I14" s="115"/>
      <c r="J14" s="115"/>
      <c r="K14" s="117"/>
      <c r="L14" s="118"/>
      <c r="M14" s="34">
        <f t="shared" si="0"/>
        <v>0</v>
      </c>
    </row>
    <row r="15" spans="1:13" ht="22.5" customHeight="1">
      <c r="A15" s="29">
        <v>10</v>
      </c>
      <c r="B15" s="29"/>
      <c r="C15" s="35"/>
      <c r="D15" s="115"/>
      <c r="E15" s="115"/>
      <c r="F15" s="115"/>
      <c r="G15" s="116"/>
      <c r="H15" s="116"/>
      <c r="I15" s="115"/>
      <c r="J15" s="115"/>
      <c r="K15" s="115"/>
      <c r="L15" s="118"/>
      <c r="M15" s="34">
        <f t="shared" si="0"/>
        <v>0</v>
      </c>
    </row>
    <row r="16" spans="1:13" ht="22.5" customHeight="1">
      <c r="A16" s="29">
        <v>11</v>
      </c>
      <c r="B16" s="29"/>
      <c r="C16" s="35"/>
      <c r="D16" s="115"/>
      <c r="E16" s="115"/>
      <c r="F16" s="115"/>
      <c r="G16" s="116"/>
      <c r="H16" s="116"/>
      <c r="I16" s="115"/>
      <c r="J16" s="115"/>
      <c r="K16" s="115"/>
      <c r="L16" s="118"/>
      <c r="M16" s="34">
        <f t="shared" si="0"/>
        <v>0</v>
      </c>
    </row>
    <row r="17" spans="1:13" ht="22.5" customHeight="1">
      <c r="A17" s="29">
        <v>12</v>
      </c>
      <c r="B17" s="29"/>
      <c r="C17" s="35"/>
      <c r="D17" s="115"/>
      <c r="E17" s="115"/>
      <c r="F17" s="115"/>
      <c r="G17" s="116"/>
      <c r="H17" s="116"/>
      <c r="I17" s="115"/>
      <c r="J17" s="115"/>
      <c r="K17" s="115"/>
      <c r="L17" s="118"/>
      <c r="M17" s="34">
        <f t="shared" si="0"/>
        <v>0</v>
      </c>
    </row>
    <row r="18" spans="1:13" ht="22.5" customHeight="1">
      <c r="A18" s="29">
        <v>13</v>
      </c>
      <c r="B18" s="29"/>
      <c r="C18" s="35"/>
      <c r="D18" s="115"/>
      <c r="E18" s="115"/>
      <c r="F18" s="115"/>
      <c r="G18" s="116"/>
      <c r="H18" s="116"/>
      <c r="I18" s="115"/>
      <c r="J18" s="115"/>
      <c r="K18" s="115"/>
      <c r="L18" s="118"/>
      <c r="M18" s="34">
        <f t="shared" si="0"/>
        <v>0</v>
      </c>
    </row>
    <row r="19" spans="1:13" ht="22.5" customHeight="1">
      <c r="A19" s="29">
        <v>14</v>
      </c>
      <c r="B19" s="29"/>
      <c r="C19" s="35"/>
      <c r="D19" s="115"/>
      <c r="E19" s="115"/>
      <c r="F19" s="117"/>
      <c r="G19" s="116"/>
      <c r="H19" s="116"/>
      <c r="I19" s="115"/>
      <c r="J19" s="115"/>
      <c r="K19" s="115"/>
      <c r="L19" s="118"/>
      <c r="M19" s="34">
        <f t="shared" si="0"/>
        <v>0</v>
      </c>
    </row>
    <row r="20" spans="1:13" ht="22.5" customHeight="1">
      <c r="A20" s="29">
        <v>15</v>
      </c>
      <c r="B20" s="29"/>
      <c r="C20" s="35"/>
      <c r="D20" s="115"/>
      <c r="E20" s="115"/>
      <c r="F20" s="117"/>
      <c r="G20" s="116"/>
      <c r="H20" s="116"/>
      <c r="I20" s="115"/>
      <c r="J20" s="115"/>
      <c r="K20" s="115"/>
      <c r="L20" s="118"/>
      <c r="M20" s="34">
        <f t="shared" si="0"/>
        <v>0</v>
      </c>
    </row>
    <row r="21" spans="1:13" ht="22.5" customHeight="1">
      <c r="A21" s="29">
        <v>16</v>
      </c>
      <c r="B21" s="29"/>
      <c r="C21" s="35"/>
      <c r="D21" s="115"/>
      <c r="E21" s="115"/>
      <c r="F21" s="117"/>
      <c r="G21" s="116"/>
      <c r="H21" s="116"/>
      <c r="I21" s="115"/>
      <c r="J21" s="115"/>
      <c r="K21" s="115"/>
      <c r="L21" s="118"/>
      <c r="M21" s="34">
        <f t="shared" si="0"/>
        <v>0</v>
      </c>
    </row>
    <row r="22" spans="1:13" ht="22.5" customHeight="1">
      <c r="A22" s="29">
        <v>17</v>
      </c>
      <c r="B22" s="29"/>
      <c r="C22" s="35"/>
      <c r="D22" s="115"/>
      <c r="E22" s="115"/>
      <c r="F22" s="117"/>
      <c r="G22" s="116"/>
      <c r="H22" s="116"/>
      <c r="I22" s="115"/>
      <c r="J22" s="115"/>
      <c r="K22" s="115"/>
      <c r="L22" s="118"/>
      <c r="M22" s="34">
        <f t="shared" si="0"/>
        <v>0</v>
      </c>
    </row>
    <row r="23" spans="1:13" ht="22.5" customHeight="1">
      <c r="A23" s="29">
        <v>18</v>
      </c>
      <c r="B23" s="29"/>
      <c r="C23" s="35"/>
      <c r="D23" s="115"/>
      <c r="E23" s="115"/>
      <c r="F23" s="117"/>
      <c r="G23" s="116"/>
      <c r="H23" s="116"/>
      <c r="I23" s="115"/>
      <c r="J23" s="115"/>
      <c r="K23" s="115"/>
      <c r="L23" s="118"/>
      <c r="M23" s="34">
        <f t="shared" si="0"/>
        <v>0</v>
      </c>
    </row>
    <row r="24" spans="1:13" ht="22.5" customHeight="1">
      <c r="A24" s="29">
        <v>19</v>
      </c>
      <c r="B24" s="29"/>
      <c r="C24" s="35"/>
      <c r="D24" s="115"/>
      <c r="E24" s="115"/>
      <c r="F24" s="117"/>
      <c r="G24" s="116"/>
      <c r="H24" s="116"/>
      <c r="I24" s="115"/>
      <c r="J24" s="115"/>
      <c r="K24" s="115"/>
      <c r="L24" s="118"/>
      <c r="M24" s="34">
        <f t="shared" si="0"/>
        <v>0</v>
      </c>
    </row>
    <row r="25" spans="1:13" ht="22.5" customHeight="1">
      <c r="A25" s="29">
        <v>20</v>
      </c>
      <c r="B25" s="29"/>
      <c r="C25" s="35"/>
      <c r="D25" s="115"/>
      <c r="E25" s="115"/>
      <c r="F25" s="119"/>
      <c r="G25" s="116"/>
      <c r="H25" s="116"/>
      <c r="I25" s="115"/>
      <c r="J25" s="115"/>
      <c r="K25" s="115"/>
      <c r="L25" s="118"/>
      <c r="M25" s="34">
        <f t="shared" si="0"/>
        <v>0</v>
      </c>
    </row>
    <row r="26" spans="1:13" ht="15" customHeight="1">
      <c r="A26" s="231" t="s">
        <v>21</v>
      </c>
      <c r="B26" s="232"/>
      <c r="C26" s="258"/>
      <c r="D26" s="256"/>
      <c r="E26" s="256"/>
      <c r="F26" s="256"/>
      <c r="G26" s="256"/>
      <c r="H26" s="256"/>
      <c r="I26" s="256"/>
      <c r="J26" s="256"/>
      <c r="K26" s="256"/>
      <c r="L26" s="256"/>
      <c r="M26" s="243">
        <f>COUNTIF(M6:M25,"○")</f>
        <v>0</v>
      </c>
    </row>
    <row r="27" spans="1:18" s="32" customFormat="1" ht="15" customHeight="1">
      <c r="A27" s="233"/>
      <c r="B27" s="234"/>
      <c r="C27" s="259"/>
      <c r="D27" s="257"/>
      <c r="E27" s="257"/>
      <c r="F27" s="257"/>
      <c r="G27" s="257"/>
      <c r="H27" s="257"/>
      <c r="I27" s="257"/>
      <c r="J27" s="257"/>
      <c r="K27" s="257"/>
      <c r="L27" s="257"/>
      <c r="M27" s="244"/>
      <c r="N27" s="30"/>
      <c r="O27" s="30"/>
      <c r="P27" s="30"/>
      <c r="Q27" s="30"/>
      <c r="R27" s="30"/>
    </row>
  </sheetData>
  <sheetProtection/>
  <mergeCells count="19">
    <mergeCell ref="A26:C27"/>
    <mergeCell ref="D26:D27"/>
    <mergeCell ref="E26:E27"/>
    <mergeCell ref="F26:F27"/>
    <mergeCell ref="G26:G27"/>
    <mergeCell ref="A1:M1"/>
    <mergeCell ref="A4:A5"/>
    <mergeCell ref="B4:B5"/>
    <mergeCell ref="C4:C5"/>
    <mergeCell ref="D4:F4"/>
    <mergeCell ref="G4:I4"/>
    <mergeCell ref="J4:L4"/>
    <mergeCell ref="M4:M5"/>
    <mergeCell ref="J26:J27"/>
    <mergeCell ref="K26:K27"/>
    <mergeCell ref="L26:L27"/>
    <mergeCell ref="M26:M27"/>
    <mergeCell ref="H26:H27"/>
    <mergeCell ref="I26:I27"/>
  </mergeCells>
  <printOptions horizontalCentered="1" verticalCentered="1"/>
  <pageMargins left="0.4" right="0.41" top="0.3" bottom="0.32" header="0.3" footer="0.35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（財）福井県体育協会</dc:creator>
  <cp:keywords/>
  <dc:description/>
  <cp:lastModifiedBy>直美 長岡</cp:lastModifiedBy>
  <cp:lastPrinted>2024-03-27T00:48:29Z</cp:lastPrinted>
  <dcterms:created xsi:type="dcterms:W3CDTF">2005-05-26T07:00:23Z</dcterms:created>
  <dcterms:modified xsi:type="dcterms:W3CDTF">2024-03-28T02:32:44Z</dcterms:modified>
  <cp:category/>
  <cp:version/>
  <cp:contentType/>
  <cp:contentStatus/>
</cp:coreProperties>
</file>