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サイズ表" sheetId="1" r:id="rId1"/>
    <sheet name="申込書１枚目" sheetId="2" r:id="rId2"/>
    <sheet name="申込書２枚目" sheetId="3" r:id="rId3"/>
    <sheet name="特別注文申込書" sheetId="4" r:id="rId4"/>
  </sheets>
  <definedNames>
    <definedName name="CRITERIA" localSheetId="1">'申込書１枚目'!$C$8</definedName>
    <definedName name="CRITERIA" localSheetId="2">'申込書２枚目'!$C$6</definedName>
    <definedName name="_xlnm.Print_Area" localSheetId="0">'サイズ表'!$A$1:$J$41</definedName>
    <definedName name="_xlnm.Print_Area" localSheetId="1">'申込書１枚目'!$A$1:$K$40</definedName>
    <definedName name="_xlnm.Print_Area" localSheetId="2">'申込書２枚目'!$A$1:$F$36</definedName>
    <definedName name="_xlnm.Print_Area" localSheetId="3">'特別注文申込書'!$A$1:$K$26</definedName>
  </definedNames>
  <calcPr fullCalcOnLoad="1"/>
</workbook>
</file>

<file path=xl/sharedStrings.xml><?xml version="1.0" encoding="utf-8"?>
<sst xmlns="http://schemas.openxmlformats.org/spreadsheetml/2006/main" count="257" uniqueCount="137">
  <si>
    <t>国民体育大会福井県選手団ユニフォーム申込書</t>
  </si>
  <si>
    <t>競技団体名</t>
  </si>
  <si>
    <t>ユニフォーム</t>
  </si>
  <si>
    <t>XS</t>
  </si>
  <si>
    <t>S</t>
  </si>
  <si>
    <t>M</t>
  </si>
  <si>
    <t>L</t>
  </si>
  <si>
    <t>XL</t>
  </si>
  <si>
    <t>2XL</t>
  </si>
  <si>
    <t>3XL</t>
  </si>
  <si>
    <t>4XL</t>
  </si>
  <si>
    <t>上着</t>
  </si>
  <si>
    <t>ズボン</t>
  </si>
  <si>
    <t>特注</t>
  </si>
  <si>
    <t>帽子</t>
  </si>
  <si>
    <t>氏　　名</t>
  </si>
  <si>
    <t>区分</t>
  </si>
  <si>
    <t>監督</t>
  </si>
  <si>
    <t>選手</t>
  </si>
  <si>
    <t>コーチ</t>
  </si>
  <si>
    <t>役員</t>
  </si>
  <si>
    <t>予備選手</t>
  </si>
  <si>
    <t>○</t>
  </si>
  <si>
    <t>サイズ</t>
  </si>
  <si>
    <t>ズボン</t>
  </si>
  <si>
    <t>フリー</t>
  </si>
  <si>
    <t>合計</t>
  </si>
  <si>
    <t>申し込み責任者</t>
  </si>
  <si>
    <t>連絡先</t>
  </si>
  <si>
    <t>購入金額</t>
  </si>
  <si>
    <t>＝</t>
  </si>
  <si>
    <t>円</t>
  </si>
  <si>
    <t>申　込　数</t>
  </si>
  <si>
    <t>※特注サイズのお申し込みの場合は、別紙「特別注文申込書」もご記入ください。</t>
  </si>
  <si>
    <t>№１</t>
  </si>
  <si>
    <t>※申込者数が26名以上は、別紙指定様式に続けて記入ください。</t>
  </si>
  <si>
    <t>№2</t>
  </si>
  <si>
    <t>小計</t>
  </si>
  <si>
    <t>１枚目　申込数</t>
  </si>
  <si>
    <t>２枚目　申込数</t>
  </si>
  <si>
    <t>※購入代金は、ユニフォーム受け取り時にお釣りがないようお支払ください。</t>
  </si>
  <si>
    <t>上着
8,910円</t>
  </si>
  <si>
    <t>ズボン
4,970円</t>
  </si>
  <si>
    <t>帽子
2,120円</t>
  </si>
  <si>
    <t>新規購入者
に○印
※半額補助</t>
  </si>
  <si>
    <t>新規購入者</t>
  </si>
  <si>
    <t>新規購入者
に○印</t>
  </si>
  <si>
    <t>【内訳】</t>
  </si>
  <si>
    <t>×</t>
  </si>
  <si>
    <t>-8,000</t>
  </si>
  <si>
    <t>半額補助</t>
  </si>
  <si>
    <t>国民体育大会福井県選手団ユニフォーム</t>
  </si>
  <si>
    <t>特別注文申込書</t>
  </si>
  <si>
    <t>競技団体名：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</si>
  <si>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</si>
  <si>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</si>
  <si>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</si>
  <si>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</si>
  <si>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</si>
  <si>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</si>
  <si>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</si>
  <si>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</si>
  <si>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</si>
  <si>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</si>
  <si>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</si>
  <si>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</si>
  <si>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</si>
  <si>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肩幅</t>
  </si>
  <si>
    <t>胸囲</t>
  </si>
  <si>
    <t>裄丈</t>
  </si>
  <si>
    <t>ウエスト</t>
  </si>
  <si>
    <t>ヒップ</t>
  </si>
  <si>
    <t>着丈</t>
  </si>
  <si>
    <t>総丈</t>
  </si>
  <si>
    <t>股下</t>
  </si>
  <si>
    <t>太もも</t>
  </si>
  <si>
    <t>首囲</t>
  </si>
  <si>
    <t>腕囲</t>
  </si>
  <si>
    <t>身長</t>
  </si>
  <si>
    <t>体重</t>
  </si>
  <si>
    <t>氏　　　　 名：</t>
  </si>
  <si>
    <t>cm</t>
  </si>
  <si>
    <t>kg</t>
  </si>
  <si>
    <t xml:space="preserve"> ③肩 幅　　　肩先から肩先まで</t>
  </si>
  <si>
    <t xml:space="preserve"> ④裄 丈　　　首の付け根から肩先を通り､肘を軽く曲げた</t>
  </si>
  <si>
    <t xml:space="preserve"> 　　　　 　　状態で肘を通り手首まで</t>
  </si>
  <si>
    <t xml:space="preserve"> 　　　　 　　ひとまわり</t>
  </si>
  <si>
    <t xml:space="preserve"> ⑥ウエスト　 胴のベﾙﾄ位置を水平にひとまわり</t>
  </si>
  <si>
    <t xml:space="preserve"> ⑦ヒップ　 　腰の一番太いところを水平にひとまわり</t>
  </si>
  <si>
    <t xml:space="preserve"> ⑩股 下　 　股付け根よりくるぶしまで</t>
  </si>
  <si>
    <t xml:space="preserve"> ⑪太もも　　股付け根より10㎝下がったところを</t>
  </si>
  <si>
    <t xml:space="preserve"> 　　　　　　水平にひとまわり</t>
  </si>
  <si>
    <t xml:space="preserve"> ⑫首囲　　　のどぼとけの下を水平にひとまわり</t>
  </si>
  <si>
    <t xml:space="preserve"> ⑬腕囲　　　脇付け根より10cm下がったところを</t>
  </si>
  <si>
    <t xml:space="preserve"> ⑤胸 囲　　　バストポイント(胸の一番高いところ)を水平に</t>
  </si>
  <si>
    <t xml:space="preserve"> ⑨総 丈　　 ウエストベルト位置から足のくるぶしまで</t>
  </si>
  <si>
    <t xml:space="preserve"> ⑧着 丈　　 首の付け根からヒップラインまで</t>
  </si>
  <si>
    <t xml:space="preserve">        　　  　(ヒップライン) </t>
  </si>
  <si>
    <t>下記に記載した項目について、ヌード寸法にて正しく測定し記入してください。</t>
  </si>
  <si>
    <t>国民体育大会福井県選手団ユニフォーム　サイズ表（上着・ズボン）</t>
  </si>
  <si>
    <t>■上着（ユニセックス）</t>
  </si>
  <si>
    <t>チェスト</t>
  </si>
  <si>
    <t>（81～87）</t>
  </si>
  <si>
    <t>（85～91）</t>
  </si>
  <si>
    <t>（89～95）</t>
  </si>
  <si>
    <t>（93～99）</t>
  </si>
  <si>
    <t>（97～103）</t>
  </si>
  <si>
    <t>（101～107）</t>
  </si>
  <si>
    <t>（105～111）</t>
  </si>
  <si>
    <t>（109～115）</t>
  </si>
  <si>
    <t>身長（範囲）</t>
  </si>
  <si>
    <t>XS</t>
  </si>
  <si>
    <t>（157～163）</t>
  </si>
  <si>
    <t>S</t>
  </si>
  <si>
    <t>（162～168）</t>
  </si>
  <si>
    <t>M</t>
  </si>
  <si>
    <t>（167～173）</t>
  </si>
  <si>
    <t>L</t>
  </si>
  <si>
    <t>（172～178）</t>
  </si>
  <si>
    <t>XL</t>
  </si>
  <si>
    <t>（177～183）</t>
  </si>
  <si>
    <t>2XL</t>
  </si>
  <si>
    <t>（182～188）</t>
  </si>
  <si>
    <t>3XL</t>
  </si>
  <si>
    <t>（187～193）</t>
  </si>
  <si>
    <t>4XL</t>
  </si>
  <si>
    <t>（192～198）</t>
  </si>
  <si>
    <t>■ズボン（ユニセックス）</t>
  </si>
  <si>
    <t>ウエスト</t>
  </si>
  <si>
    <t>（67～73）</t>
  </si>
  <si>
    <t>（71～77）</t>
  </si>
  <si>
    <t>（75～81）</t>
  </si>
  <si>
    <t>（79～85）</t>
  </si>
  <si>
    <t>（83～89）</t>
  </si>
  <si>
    <t>（87～93）</t>
  </si>
  <si>
    <t>（91～97）</t>
  </si>
  <si>
    <t>（95～101）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</si>
</sst>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2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sz val="18"/>
      <color theme="1"/>
      <name val="Calibri"/>
      <family val="3"/>
    </font>
    <font>
      <sz val="12"/>
      <color theme="1"/>
      <name val="Calibri"/>
      <family val="3"/>
    </font>
    <font>
      <sz val="16"/>
      <color theme="1"/>
      <name val="Calibri"/>
      <family val="3"/>
    </font>
    <font>
      <sz val="26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4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44" fillId="14" borderId="18" xfId="0" applyFont="1" applyFill="1" applyBorder="1" applyAlignment="1">
      <alignment horizontal="center" vertical="center"/>
    </xf>
    <xf numFmtId="0" fontId="0" fillId="14" borderId="0" xfId="0" applyFill="1" applyBorder="1" applyAlignment="1">
      <alignment horizontal="center" vertical="center"/>
    </xf>
    <xf numFmtId="0" fontId="0" fillId="14" borderId="13" xfId="0" applyFill="1" applyBorder="1" applyAlignment="1">
      <alignment horizontal="center" vertical="center"/>
    </xf>
    <xf numFmtId="0" fontId="0" fillId="14" borderId="14" xfId="0" applyFill="1" applyBorder="1" applyAlignment="1">
      <alignment horizontal="center" vertical="center"/>
    </xf>
    <xf numFmtId="0" fontId="0" fillId="14" borderId="15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/>
    </xf>
    <xf numFmtId="38" fontId="45" fillId="0" borderId="0" xfId="48" applyFont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176" fontId="45" fillId="0" borderId="0" xfId="0" applyNumberFormat="1" applyFont="1" applyAlignment="1" quotePrefix="1">
      <alignment horizontal="center" vertical="center"/>
    </xf>
    <xf numFmtId="0" fontId="45" fillId="0" borderId="0" xfId="0" applyFont="1" applyBorder="1" applyAlignment="1">
      <alignment horizontal="center"/>
    </xf>
    <xf numFmtId="38" fontId="47" fillId="0" borderId="20" xfId="48" applyFont="1" applyBorder="1" applyAlignment="1">
      <alignment horizontal="center" vertical="center"/>
    </xf>
    <xf numFmtId="0" fontId="48" fillId="0" borderId="21" xfId="0" applyFont="1" applyBorder="1" applyAlignment="1">
      <alignment horizontal="right" vertical="center"/>
    </xf>
    <xf numFmtId="0" fontId="48" fillId="0" borderId="22" xfId="0" applyFont="1" applyBorder="1" applyAlignment="1">
      <alignment horizontal="left" vertical="center"/>
    </xf>
    <xf numFmtId="0" fontId="48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45" fillId="0" borderId="23" xfId="0" applyFont="1" applyBorder="1" applyAlignment="1">
      <alignment vertical="center"/>
    </xf>
    <xf numFmtId="0" fontId="45" fillId="0" borderId="24" xfId="0" applyFont="1" applyBorder="1" applyAlignment="1">
      <alignment vertical="center"/>
    </xf>
    <xf numFmtId="0" fontId="45" fillId="0" borderId="25" xfId="0" applyFont="1" applyBorder="1" applyAlignment="1">
      <alignment vertical="center"/>
    </xf>
    <xf numFmtId="0" fontId="45" fillId="0" borderId="26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27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5" fillId="0" borderId="3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35" borderId="31" xfId="0" applyFont="1" applyFill="1" applyBorder="1" applyAlignment="1">
      <alignment horizontal="center" vertical="center"/>
    </xf>
    <xf numFmtId="0" fontId="43" fillId="35" borderId="16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9" xfId="0" applyFont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3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32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view="pageBreakPreview" zoomScaleSheetLayoutView="100" zoomScalePageLayoutView="0" workbookViewId="0" topLeftCell="A1">
      <selection activeCell="A1" sqref="A1:J1"/>
    </sheetView>
  </sheetViews>
  <sheetFormatPr defaultColWidth="9.140625" defaultRowHeight="15"/>
  <cols>
    <col min="1" max="1" width="4.7109375" style="0" bestFit="1" customWidth="1"/>
    <col min="2" max="2" width="13.00390625" style="0" customWidth="1"/>
    <col min="3" max="10" width="12.8515625" style="0" customWidth="1"/>
  </cols>
  <sheetData>
    <row r="1" spans="1:10" ht="21">
      <c r="A1" s="69" t="s">
        <v>99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3.5">
      <c r="A2" s="57"/>
      <c r="B2" s="57"/>
      <c r="C2" s="57"/>
      <c r="D2" s="57"/>
      <c r="E2" s="57"/>
      <c r="F2" s="57"/>
      <c r="G2" s="57"/>
      <c r="H2" s="57"/>
      <c r="I2" s="57"/>
      <c r="J2" s="57"/>
    </row>
    <row r="3" spans="1:10" ht="21">
      <c r="A3" s="70" t="s">
        <v>100</v>
      </c>
      <c r="B3" s="70"/>
      <c r="C3" s="70"/>
      <c r="D3" s="70"/>
      <c r="E3" s="70"/>
      <c r="F3" s="58"/>
      <c r="G3" s="58"/>
      <c r="H3" s="58"/>
      <c r="I3" s="58"/>
      <c r="J3" s="58"/>
    </row>
    <row r="4" spans="1:10" ht="13.5">
      <c r="A4" s="71" t="s">
        <v>101</v>
      </c>
      <c r="B4" s="72"/>
      <c r="C4" s="59">
        <v>84</v>
      </c>
      <c r="D4" s="62">
        <v>88</v>
      </c>
      <c r="E4" s="59">
        <v>92</v>
      </c>
      <c r="F4" s="62">
        <v>96</v>
      </c>
      <c r="G4" s="59">
        <v>100</v>
      </c>
      <c r="H4" s="62">
        <v>104</v>
      </c>
      <c r="I4" s="59">
        <v>108</v>
      </c>
      <c r="J4" s="62">
        <v>112</v>
      </c>
    </row>
    <row r="5" spans="1:10" ht="13.5">
      <c r="A5" s="73"/>
      <c r="B5" s="74"/>
      <c r="C5" s="60" t="s">
        <v>102</v>
      </c>
      <c r="D5" s="64" t="s">
        <v>103</v>
      </c>
      <c r="E5" s="60" t="s">
        <v>104</v>
      </c>
      <c r="F5" s="64" t="s">
        <v>105</v>
      </c>
      <c r="G5" s="60" t="s">
        <v>106</v>
      </c>
      <c r="H5" s="64" t="s">
        <v>107</v>
      </c>
      <c r="I5" s="60" t="s">
        <v>108</v>
      </c>
      <c r="J5" s="64" t="s">
        <v>109</v>
      </c>
    </row>
    <row r="6" spans="1:10" ht="13.5">
      <c r="A6" s="75" t="s">
        <v>110</v>
      </c>
      <c r="B6" s="62">
        <v>160</v>
      </c>
      <c r="C6" s="67" t="s">
        <v>111</v>
      </c>
      <c r="D6" s="65"/>
      <c r="E6" s="65"/>
      <c r="F6" s="65"/>
      <c r="G6" s="65"/>
      <c r="H6" s="65"/>
      <c r="I6" s="65"/>
      <c r="J6" s="65"/>
    </row>
    <row r="7" spans="1:10" ht="13.5">
      <c r="A7" s="76"/>
      <c r="B7" s="63" t="s">
        <v>112</v>
      </c>
      <c r="C7" s="68"/>
      <c r="D7" s="66"/>
      <c r="E7" s="66"/>
      <c r="F7" s="66"/>
      <c r="G7" s="66"/>
      <c r="H7" s="66"/>
      <c r="I7" s="66"/>
      <c r="J7" s="66"/>
    </row>
    <row r="8" spans="1:10" ht="13.5">
      <c r="A8" s="76"/>
      <c r="B8" s="62">
        <v>165</v>
      </c>
      <c r="C8" s="65"/>
      <c r="D8" s="67" t="s">
        <v>113</v>
      </c>
      <c r="E8" s="65"/>
      <c r="F8" s="65"/>
      <c r="G8" s="65"/>
      <c r="H8" s="65"/>
      <c r="I8" s="65"/>
      <c r="J8" s="65"/>
    </row>
    <row r="9" spans="1:10" ht="13.5">
      <c r="A9" s="76"/>
      <c r="B9" s="64" t="s">
        <v>114</v>
      </c>
      <c r="C9" s="66"/>
      <c r="D9" s="68"/>
      <c r="E9" s="66"/>
      <c r="F9" s="66"/>
      <c r="G9" s="66"/>
      <c r="H9" s="66"/>
      <c r="I9" s="66"/>
      <c r="J9" s="66"/>
    </row>
    <row r="10" spans="1:10" ht="13.5">
      <c r="A10" s="76"/>
      <c r="B10" s="63">
        <v>170</v>
      </c>
      <c r="C10" s="65"/>
      <c r="D10" s="65"/>
      <c r="E10" s="67" t="s">
        <v>115</v>
      </c>
      <c r="F10" s="65"/>
      <c r="G10" s="65"/>
      <c r="H10" s="65"/>
      <c r="I10" s="65"/>
      <c r="J10" s="65"/>
    </row>
    <row r="11" spans="1:10" ht="13.5">
      <c r="A11" s="76"/>
      <c r="B11" s="63" t="s">
        <v>116</v>
      </c>
      <c r="C11" s="66"/>
      <c r="D11" s="66"/>
      <c r="E11" s="68"/>
      <c r="F11" s="66"/>
      <c r="G11" s="66"/>
      <c r="H11" s="66"/>
      <c r="I11" s="66"/>
      <c r="J11" s="66"/>
    </row>
    <row r="12" spans="1:10" ht="13.5">
      <c r="A12" s="76"/>
      <c r="B12" s="62">
        <v>175</v>
      </c>
      <c r="C12" s="65"/>
      <c r="D12" s="65"/>
      <c r="E12" s="65"/>
      <c r="F12" s="67" t="s">
        <v>117</v>
      </c>
      <c r="G12" s="65"/>
      <c r="H12" s="65"/>
      <c r="I12" s="65"/>
      <c r="J12" s="65"/>
    </row>
    <row r="13" spans="1:10" ht="13.5">
      <c r="A13" s="76"/>
      <c r="B13" s="64" t="s">
        <v>118</v>
      </c>
      <c r="C13" s="66"/>
      <c r="D13" s="66"/>
      <c r="E13" s="66"/>
      <c r="F13" s="68"/>
      <c r="G13" s="66"/>
      <c r="H13" s="66"/>
      <c r="I13" s="66"/>
      <c r="J13" s="66"/>
    </row>
    <row r="14" spans="1:10" ht="13.5">
      <c r="A14" s="76"/>
      <c r="B14" s="63">
        <v>180</v>
      </c>
      <c r="C14" s="65"/>
      <c r="D14" s="65"/>
      <c r="E14" s="65"/>
      <c r="F14" s="65"/>
      <c r="G14" s="67" t="s">
        <v>119</v>
      </c>
      <c r="H14" s="65"/>
      <c r="I14" s="65"/>
      <c r="J14" s="65"/>
    </row>
    <row r="15" spans="1:10" ht="13.5">
      <c r="A15" s="76"/>
      <c r="B15" s="63" t="s">
        <v>120</v>
      </c>
      <c r="C15" s="66"/>
      <c r="D15" s="66"/>
      <c r="E15" s="66"/>
      <c r="F15" s="66"/>
      <c r="G15" s="68"/>
      <c r="H15" s="66"/>
      <c r="I15" s="66"/>
      <c r="J15" s="66"/>
    </row>
    <row r="16" spans="1:10" ht="13.5">
      <c r="A16" s="76"/>
      <c r="B16" s="62">
        <v>185</v>
      </c>
      <c r="C16" s="65"/>
      <c r="D16" s="65"/>
      <c r="E16" s="65"/>
      <c r="F16" s="65"/>
      <c r="G16" s="65"/>
      <c r="H16" s="67" t="s">
        <v>121</v>
      </c>
      <c r="I16" s="65"/>
      <c r="J16" s="65"/>
    </row>
    <row r="17" spans="1:10" ht="13.5">
      <c r="A17" s="76"/>
      <c r="B17" s="64" t="s">
        <v>122</v>
      </c>
      <c r="C17" s="66"/>
      <c r="D17" s="66"/>
      <c r="E17" s="66"/>
      <c r="F17" s="66"/>
      <c r="G17" s="66"/>
      <c r="H17" s="68"/>
      <c r="I17" s="66"/>
      <c r="J17" s="66"/>
    </row>
    <row r="18" spans="1:10" ht="13.5">
      <c r="A18" s="76"/>
      <c r="B18" s="62">
        <v>190</v>
      </c>
      <c r="C18" s="65"/>
      <c r="D18" s="65"/>
      <c r="E18" s="65"/>
      <c r="F18" s="65"/>
      <c r="G18" s="65"/>
      <c r="H18" s="65"/>
      <c r="I18" s="67" t="s">
        <v>123</v>
      </c>
      <c r="J18" s="65"/>
    </row>
    <row r="19" spans="1:10" ht="13.5">
      <c r="A19" s="76"/>
      <c r="B19" s="64" t="s">
        <v>124</v>
      </c>
      <c r="C19" s="66"/>
      <c r="D19" s="66"/>
      <c r="E19" s="66"/>
      <c r="F19" s="66"/>
      <c r="G19" s="66"/>
      <c r="H19" s="66"/>
      <c r="I19" s="68"/>
      <c r="J19" s="66"/>
    </row>
    <row r="20" spans="1:10" ht="13.5">
      <c r="A20" s="76"/>
      <c r="B20" s="63">
        <v>195</v>
      </c>
      <c r="C20" s="65"/>
      <c r="D20" s="65"/>
      <c r="E20" s="65"/>
      <c r="F20" s="65"/>
      <c r="G20" s="65"/>
      <c r="H20" s="65"/>
      <c r="I20" s="65"/>
      <c r="J20" s="67" t="s">
        <v>125</v>
      </c>
    </row>
    <row r="21" spans="1:10" ht="13.5">
      <c r="A21" s="77"/>
      <c r="B21" s="64" t="s">
        <v>126</v>
      </c>
      <c r="C21" s="66"/>
      <c r="D21" s="66"/>
      <c r="E21" s="66"/>
      <c r="F21" s="66"/>
      <c r="G21" s="66"/>
      <c r="H21" s="66"/>
      <c r="I21" s="66"/>
      <c r="J21" s="68"/>
    </row>
    <row r="22" spans="1:10" ht="13.5">
      <c r="A22" s="57"/>
      <c r="B22" s="57"/>
      <c r="C22" s="57"/>
      <c r="D22" s="57"/>
      <c r="E22" s="57"/>
      <c r="F22" s="57"/>
      <c r="G22" s="57"/>
      <c r="H22" s="57"/>
      <c r="I22" s="57"/>
      <c r="J22" s="57"/>
    </row>
    <row r="23" spans="1:10" ht="21">
      <c r="A23" s="70" t="s">
        <v>127</v>
      </c>
      <c r="B23" s="70"/>
      <c r="C23" s="70"/>
      <c r="D23" s="70"/>
      <c r="E23" s="70"/>
      <c r="F23" s="58"/>
      <c r="G23" s="58"/>
      <c r="H23" s="58"/>
      <c r="I23" s="58"/>
      <c r="J23" s="58"/>
    </row>
    <row r="24" spans="1:10" ht="13.5">
      <c r="A24" s="71" t="s">
        <v>128</v>
      </c>
      <c r="B24" s="72"/>
      <c r="C24" s="59">
        <v>70</v>
      </c>
      <c r="D24" s="62">
        <v>74</v>
      </c>
      <c r="E24" s="62">
        <v>78</v>
      </c>
      <c r="F24" s="59">
        <v>82</v>
      </c>
      <c r="G24" s="62">
        <v>86</v>
      </c>
      <c r="H24" s="62">
        <v>90</v>
      </c>
      <c r="I24" s="59">
        <v>94</v>
      </c>
      <c r="J24" s="62">
        <v>98</v>
      </c>
    </row>
    <row r="25" spans="1:10" ht="13.5">
      <c r="A25" s="73"/>
      <c r="B25" s="74"/>
      <c r="C25" s="60" t="s">
        <v>129</v>
      </c>
      <c r="D25" s="64" t="s">
        <v>130</v>
      </c>
      <c r="E25" s="64" t="s">
        <v>131</v>
      </c>
      <c r="F25" s="61" t="s">
        <v>132</v>
      </c>
      <c r="G25" s="64" t="s">
        <v>133</v>
      </c>
      <c r="H25" s="64" t="s">
        <v>134</v>
      </c>
      <c r="I25" s="61" t="s">
        <v>135</v>
      </c>
      <c r="J25" s="64" t="s">
        <v>136</v>
      </c>
    </row>
    <row r="26" spans="1:10" ht="13.5">
      <c r="A26" s="75" t="s">
        <v>110</v>
      </c>
      <c r="B26" s="62">
        <v>160</v>
      </c>
      <c r="C26" s="67" t="s">
        <v>111</v>
      </c>
      <c r="D26" s="65"/>
      <c r="E26" s="65"/>
      <c r="F26" s="65"/>
      <c r="G26" s="65"/>
      <c r="H26" s="65"/>
      <c r="I26" s="65"/>
      <c r="J26" s="65"/>
    </row>
    <row r="27" spans="1:10" ht="13.5">
      <c r="A27" s="76"/>
      <c r="B27" s="63" t="s">
        <v>112</v>
      </c>
      <c r="C27" s="68"/>
      <c r="D27" s="66"/>
      <c r="E27" s="66"/>
      <c r="F27" s="66"/>
      <c r="G27" s="66"/>
      <c r="H27" s="66"/>
      <c r="I27" s="66"/>
      <c r="J27" s="66"/>
    </row>
    <row r="28" spans="1:10" ht="13.5">
      <c r="A28" s="76"/>
      <c r="B28" s="62">
        <v>165</v>
      </c>
      <c r="C28" s="65"/>
      <c r="D28" s="67" t="s">
        <v>113</v>
      </c>
      <c r="E28" s="65"/>
      <c r="F28" s="65"/>
      <c r="G28" s="65"/>
      <c r="H28" s="65"/>
      <c r="I28" s="65"/>
      <c r="J28" s="65"/>
    </row>
    <row r="29" spans="1:10" ht="13.5">
      <c r="A29" s="76"/>
      <c r="B29" s="64" t="s">
        <v>114</v>
      </c>
      <c r="C29" s="66"/>
      <c r="D29" s="68"/>
      <c r="E29" s="66"/>
      <c r="F29" s="66"/>
      <c r="G29" s="66"/>
      <c r="H29" s="66"/>
      <c r="I29" s="66"/>
      <c r="J29" s="66"/>
    </row>
    <row r="30" spans="1:10" ht="13.5">
      <c r="A30" s="76"/>
      <c r="B30" s="63">
        <v>170</v>
      </c>
      <c r="C30" s="65"/>
      <c r="D30" s="65"/>
      <c r="E30" s="67" t="s">
        <v>115</v>
      </c>
      <c r="F30" s="65"/>
      <c r="G30" s="65"/>
      <c r="H30" s="65"/>
      <c r="I30" s="65"/>
      <c r="J30" s="65"/>
    </row>
    <row r="31" spans="1:10" ht="13.5">
      <c r="A31" s="76"/>
      <c r="B31" s="63" t="s">
        <v>116</v>
      </c>
      <c r="C31" s="66"/>
      <c r="D31" s="66"/>
      <c r="E31" s="68"/>
      <c r="F31" s="66"/>
      <c r="G31" s="66"/>
      <c r="H31" s="66"/>
      <c r="I31" s="66"/>
      <c r="J31" s="66"/>
    </row>
    <row r="32" spans="1:10" ht="13.5">
      <c r="A32" s="76"/>
      <c r="B32" s="62">
        <v>175</v>
      </c>
      <c r="C32" s="65"/>
      <c r="D32" s="65"/>
      <c r="E32" s="65"/>
      <c r="F32" s="67" t="s">
        <v>117</v>
      </c>
      <c r="G32" s="65"/>
      <c r="H32" s="65"/>
      <c r="I32" s="65"/>
      <c r="J32" s="65"/>
    </row>
    <row r="33" spans="1:10" ht="13.5">
      <c r="A33" s="76"/>
      <c r="B33" s="64" t="s">
        <v>118</v>
      </c>
      <c r="C33" s="66"/>
      <c r="D33" s="66"/>
      <c r="E33" s="66"/>
      <c r="F33" s="68"/>
      <c r="G33" s="66"/>
      <c r="H33" s="66"/>
      <c r="I33" s="66"/>
      <c r="J33" s="66"/>
    </row>
    <row r="34" spans="1:10" ht="13.5">
      <c r="A34" s="76"/>
      <c r="B34" s="63">
        <v>180</v>
      </c>
      <c r="C34" s="65"/>
      <c r="D34" s="65"/>
      <c r="E34" s="65"/>
      <c r="F34" s="65"/>
      <c r="G34" s="67" t="s">
        <v>119</v>
      </c>
      <c r="H34" s="65"/>
      <c r="I34" s="65"/>
      <c r="J34" s="65"/>
    </row>
    <row r="35" spans="1:10" ht="13.5">
      <c r="A35" s="76"/>
      <c r="B35" s="63" t="s">
        <v>120</v>
      </c>
      <c r="C35" s="66"/>
      <c r="D35" s="66"/>
      <c r="E35" s="66"/>
      <c r="F35" s="66"/>
      <c r="G35" s="68"/>
      <c r="H35" s="66"/>
      <c r="I35" s="66"/>
      <c r="J35" s="66"/>
    </row>
    <row r="36" spans="1:10" ht="13.5">
      <c r="A36" s="76"/>
      <c r="B36" s="62">
        <v>185</v>
      </c>
      <c r="C36" s="65"/>
      <c r="D36" s="65"/>
      <c r="E36" s="65"/>
      <c r="F36" s="65"/>
      <c r="G36" s="65"/>
      <c r="H36" s="67" t="s">
        <v>121</v>
      </c>
      <c r="I36" s="65"/>
      <c r="J36" s="65"/>
    </row>
    <row r="37" spans="1:10" ht="13.5">
      <c r="A37" s="76"/>
      <c r="B37" s="64" t="s">
        <v>122</v>
      </c>
      <c r="C37" s="66"/>
      <c r="D37" s="66"/>
      <c r="E37" s="66"/>
      <c r="F37" s="66"/>
      <c r="G37" s="66"/>
      <c r="H37" s="68"/>
      <c r="I37" s="66"/>
      <c r="J37" s="66"/>
    </row>
    <row r="38" spans="1:10" ht="13.5">
      <c r="A38" s="76"/>
      <c r="B38" s="62">
        <v>190</v>
      </c>
      <c r="C38" s="65"/>
      <c r="D38" s="65"/>
      <c r="E38" s="65"/>
      <c r="F38" s="65"/>
      <c r="G38" s="65"/>
      <c r="H38" s="65"/>
      <c r="I38" s="67" t="s">
        <v>123</v>
      </c>
      <c r="J38" s="65"/>
    </row>
    <row r="39" spans="1:10" ht="13.5">
      <c r="A39" s="76"/>
      <c r="B39" s="64" t="s">
        <v>124</v>
      </c>
      <c r="C39" s="66"/>
      <c r="D39" s="66"/>
      <c r="E39" s="66"/>
      <c r="F39" s="66"/>
      <c r="G39" s="66"/>
      <c r="H39" s="66"/>
      <c r="I39" s="68"/>
      <c r="J39" s="66"/>
    </row>
    <row r="40" spans="1:10" ht="13.5">
      <c r="A40" s="76"/>
      <c r="B40" s="63">
        <v>195</v>
      </c>
      <c r="C40" s="65"/>
      <c r="D40" s="65"/>
      <c r="E40" s="65"/>
      <c r="F40" s="65"/>
      <c r="G40" s="65"/>
      <c r="H40" s="65"/>
      <c r="I40" s="65"/>
      <c r="J40" s="67" t="s">
        <v>125</v>
      </c>
    </row>
    <row r="41" spans="1:10" ht="13.5">
      <c r="A41" s="77"/>
      <c r="B41" s="64" t="s">
        <v>126</v>
      </c>
      <c r="C41" s="66"/>
      <c r="D41" s="66"/>
      <c r="E41" s="66"/>
      <c r="F41" s="66"/>
      <c r="G41" s="66"/>
      <c r="H41" s="66"/>
      <c r="I41" s="66"/>
      <c r="J41" s="68"/>
    </row>
  </sheetData>
  <sheetProtection/>
  <mergeCells count="135">
    <mergeCell ref="A3:E3"/>
    <mergeCell ref="A6:A21"/>
    <mergeCell ref="A4:B5"/>
    <mergeCell ref="C6:C7"/>
    <mergeCell ref="D6:D7"/>
    <mergeCell ref="E6:E7"/>
    <mergeCell ref="C14:C15"/>
    <mergeCell ref="D14:D15"/>
    <mergeCell ref="E14:E15"/>
    <mergeCell ref="C12:C13"/>
    <mergeCell ref="F6:F7"/>
    <mergeCell ref="G6:G7"/>
    <mergeCell ref="H6:H7"/>
    <mergeCell ref="I6:I7"/>
    <mergeCell ref="J6:J7"/>
    <mergeCell ref="C8:C9"/>
    <mergeCell ref="D8:D9"/>
    <mergeCell ref="E8:E9"/>
    <mergeCell ref="F8:F9"/>
    <mergeCell ref="G8:G9"/>
    <mergeCell ref="F14:F15"/>
    <mergeCell ref="G14:G15"/>
    <mergeCell ref="H14:H15"/>
    <mergeCell ref="I14:I15"/>
    <mergeCell ref="J14:J15"/>
    <mergeCell ref="C16:C17"/>
    <mergeCell ref="D16:D17"/>
    <mergeCell ref="E16:E17"/>
    <mergeCell ref="F16:F17"/>
    <mergeCell ref="G16:G17"/>
    <mergeCell ref="I26:I27"/>
    <mergeCell ref="J26:J27"/>
    <mergeCell ref="C28:C29"/>
    <mergeCell ref="D28:D29"/>
    <mergeCell ref="E28:E29"/>
    <mergeCell ref="F28:F29"/>
    <mergeCell ref="G28:G29"/>
    <mergeCell ref="F26:F27"/>
    <mergeCell ref="G26:G27"/>
    <mergeCell ref="A24:B25"/>
    <mergeCell ref="A26:A41"/>
    <mergeCell ref="C26:C27"/>
    <mergeCell ref="D26:D27"/>
    <mergeCell ref="E26:E27"/>
    <mergeCell ref="C34:C35"/>
    <mergeCell ref="D34:D35"/>
    <mergeCell ref="E34:E35"/>
    <mergeCell ref="C36:C37"/>
    <mergeCell ref="D36:D37"/>
    <mergeCell ref="E36:E37"/>
    <mergeCell ref="F36:F37"/>
    <mergeCell ref="G36:G37"/>
    <mergeCell ref="J30:J31"/>
    <mergeCell ref="C32:C33"/>
    <mergeCell ref="D32:D33"/>
    <mergeCell ref="E32:E33"/>
    <mergeCell ref="F32:F33"/>
    <mergeCell ref="G32:G33"/>
    <mergeCell ref="J32:J33"/>
    <mergeCell ref="C30:C31"/>
    <mergeCell ref="D30:D31"/>
    <mergeCell ref="E30:E31"/>
    <mergeCell ref="F30:F31"/>
    <mergeCell ref="G30:G31"/>
    <mergeCell ref="H30:H31"/>
    <mergeCell ref="I30:I31"/>
    <mergeCell ref="A1:J1"/>
    <mergeCell ref="J38:J39"/>
    <mergeCell ref="C40:C41"/>
    <mergeCell ref="D40:D41"/>
    <mergeCell ref="E40:E41"/>
    <mergeCell ref="F40:F41"/>
    <mergeCell ref="G40:G41"/>
    <mergeCell ref="H40:H41"/>
    <mergeCell ref="I40:I41"/>
    <mergeCell ref="J40:J41"/>
    <mergeCell ref="H36:H37"/>
    <mergeCell ref="I36:I37"/>
    <mergeCell ref="J36:J37"/>
    <mergeCell ref="C38:C39"/>
    <mergeCell ref="D38:D39"/>
    <mergeCell ref="E38:E39"/>
    <mergeCell ref="F38:F39"/>
    <mergeCell ref="G38:G39"/>
    <mergeCell ref="H38:H39"/>
    <mergeCell ref="I38:I39"/>
    <mergeCell ref="F34:F35"/>
    <mergeCell ref="G34:G35"/>
    <mergeCell ref="H34:H35"/>
    <mergeCell ref="I34:I35"/>
    <mergeCell ref="J34:J35"/>
    <mergeCell ref="H28:H29"/>
    <mergeCell ref="I28:I29"/>
    <mergeCell ref="J28:J29"/>
    <mergeCell ref="H32:H33"/>
    <mergeCell ref="I32:I33"/>
    <mergeCell ref="H8:H9"/>
    <mergeCell ref="J10:J11"/>
    <mergeCell ref="I8:I9"/>
    <mergeCell ref="J8:J9"/>
    <mergeCell ref="C10:C11"/>
    <mergeCell ref="D10:D11"/>
    <mergeCell ref="E10:E11"/>
    <mergeCell ref="F10:F11"/>
    <mergeCell ref="G10:G11"/>
    <mergeCell ref="H10:H11"/>
    <mergeCell ref="D12:D13"/>
    <mergeCell ref="E12:E13"/>
    <mergeCell ref="F12:F13"/>
    <mergeCell ref="G12:G13"/>
    <mergeCell ref="H12:H13"/>
    <mergeCell ref="I12:I13"/>
    <mergeCell ref="J12:J13"/>
    <mergeCell ref="I10:I11"/>
    <mergeCell ref="H16:H17"/>
    <mergeCell ref="J18:J19"/>
    <mergeCell ref="I16:I17"/>
    <mergeCell ref="J16:J17"/>
    <mergeCell ref="I18:I19"/>
    <mergeCell ref="C18:C19"/>
    <mergeCell ref="D18:D19"/>
    <mergeCell ref="E18:E19"/>
    <mergeCell ref="F18:F19"/>
    <mergeCell ref="G18:G19"/>
    <mergeCell ref="H18:H19"/>
    <mergeCell ref="I20:I21"/>
    <mergeCell ref="J20:J21"/>
    <mergeCell ref="H26:H27"/>
    <mergeCell ref="C20:C21"/>
    <mergeCell ref="D20:D21"/>
    <mergeCell ref="E20:E21"/>
    <mergeCell ref="F20:F21"/>
    <mergeCell ref="G20:G21"/>
    <mergeCell ref="H20:H21"/>
    <mergeCell ref="A23:E23"/>
  </mergeCells>
  <printOptions horizontalCentered="1"/>
  <pageMargins left="0.2362204724409449" right="0.2362204724409449" top="0.5511811023622047" bottom="0.5511811023622047" header="0.31496062992125984" footer="0.31496062992125984"/>
  <pageSetup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5"/>
  <sheetViews>
    <sheetView view="pageBreakPreview" zoomScaleSheetLayoutView="100" zoomScalePageLayoutView="0" workbookViewId="0" topLeftCell="A1">
      <selection activeCell="A1" sqref="A1:K1"/>
    </sheetView>
  </sheetViews>
  <sheetFormatPr defaultColWidth="9.140625" defaultRowHeight="15"/>
  <cols>
    <col min="1" max="1" width="9.00390625" style="1" customWidth="1"/>
    <col min="2" max="2" width="15.57421875" style="1" customWidth="1"/>
    <col min="3" max="5" width="7.57421875" style="1" customWidth="1"/>
    <col min="6" max="6" width="14.57421875" style="1" customWidth="1"/>
    <col min="7" max="7" width="2.57421875" style="0" customWidth="1"/>
    <col min="8" max="8" width="6.57421875" style="0" bestFit="1" customWidth="1"/>
    <col min="9" max="9" width="5.28125" style="0" bestFit="1" customWidth="1"/>
    <col min="10" max="10" width="6.57421875" style="0" bestFit="1" customWidth="1"/>
    <col min="11" max="11" width="5.28125" style="0" bestFit="1" customWidth="1"/>
    <col min="13" max="20" width="6.28125" style="0" customWidth="1"/>
  </cols>
  <sheetData>
    <row r="1" spans="1:11" ht="24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0:11" ht="21" customHeight="1" thickBot="1">
      <c r="J2" s="95" t="s">
        <v>34</v>
      </c>
      <c r="K2" s="95"/>
    </row>
    <row r="3" spans="1:7" ht="21" customHeight="1" thickTop="1">
      <c r="A3" s="96" t="s">
        <v>1</v>
      </c>
      <c r="B3" s="96"/>
      <c r="C3" s="84"/>
      <c r="D3" s="84"/>
      <c r="E3" s="84"/>
      <c r="F3" s="84"/>
      <c r="G3" s="84"/>
    </row>
    <row r="4" spans="1:11" ht="21" customHeight="1">
      <c r="A4" s="84" t="s">
        <v>27</v>
      </c>
      <c r="B4" s="84"/>
      <c r="C4" s="84"/>
      <c r="D4" s="84"/>
      <c r="E4" s="84"/>
      <c r="F4" s="84" t="s">
        <v>28</v>
      </c>
      <c r="G4" s="84"/>
      <c r="H4" s="84"/>
      <c r="I4" s="84"/>
      <c r="J4" s="84"/>
      <c r="K4" s="84"/>
    </row>
    <row r="5" ht="21" customHeight="1" thickBot="1"/>
    <row r="6" spans="1:20" ht="13.5">
      <c r="A6" s="100" t="s">
        <v>16</v>
      </c>
      <c r="B6" s="102" t="s">
        <v>15</v>
      </c>
      <c r="C6" s="104" t="s">
        <v>2</v>
      </c>
      <c r="D6" s="105"/>
      <c r="E6" s="106"/>
      <c r="F6" s="98" t="s">
        <v>44</v>
      </c>
      <c r="H6" s="80" t="s">
        <v>32</v>
      </c>
      <c r="I6" s="81"/>
      <c r="J6" s="81"/>
      <c r="K6" s="82"/>
      <c r="M6" s="80" t="s">
        <v>38</v>
      </c>
      <c r="N6" s="81"/>
      <c r="O6" s="81"/>
      <c r="P6" s="82"/>
      <c r="Q6" s="80" t="s">
        <v>39</v>
      </c>
      <c r="R6" s="81"/>
      <c r="S6" s="81"/>
      <c r="T6" s="82"/>
    </row>
    <row r="7" spans="1:20" ht="27">
      <c r="A7" s="101"/>
      <c r="B7" s="103"/>
      <c r="C7" s="30" t="s">
        <v>41</v>
      </c>
      <c r="D7" s="30" t="s">
        <v>42</v>
      </c>
      <c r="E7" s="30" t="s">
        <v>43</v>
      </c>
      <c r="F7" s="99"/>
      <c r="H7" s="83"/>
      <c r="I7" s="84"/>
      <c r="J7" s="84"/>
      <c r="K7" s="85"/>
      <c r="M7" s="83"/>
      <c r="N7" s="84"/>
      <c r="O7" s="84"/>
      <c r="P7" s="85"/>
      <c r="Q7" s="83"/>
      <c r="R7" s="84"/>
      <c r="S7" s="84"/>
      <c r="T7" s="85"/>
    </row>
    <row r="8" spans="1:25" ht="21" customHeight="1">
      <c r="A8" s="27"/>
      <c r="B8" s="26"/>
      <c r="C8" s="26"/>
      <c r="D8" s="26"/>
      <c r="E8" s="26"/>
      <c r="F8" s="28"/>
      <c r="H8" s="8" t="s">
        <v>23</v>
      </c>
      <c r="I8" s="2" t="s">
        <v>11</v>
      </c>
      <c r="J8" s="2" t="s">
        <v>24</v>
      </c>
      <c r="K8" s="9" t="s">
        <v>14</v>
      </c>
      <c r="M8" s="8" t="s">
        <v>23</v>
      </c>
      <c r="N8" s="2" t="s">
        <v>11</v>
      </c>
      <c r="O8" s="2" t="s">
        <v>24</v>
      </c>
      <c r="P8" s="9" t="s">
        <v>14</v>
      </c>
      <c r="Q8" s="8" t="s">
        <v>23</v>
      </c>
      <c r="R8" s="2" t="s">
        <v>11</v>
      </c>
      <c r="S8" s="2" t="s">
        <v>24</v>
      </c>
      <c r="T8" s="9" t="s">
        <v>14</v>
      </c>
      <c r="V8" t="s">
        <v>17</v>
      </c>
      <c r="W8" t="s">
        <v>3</v>
      </c>
      <c r="X8" t="s">
        <v>25</v>
      </c>
      <c r="Y8" s="1" t="s">
        <v>22</v>
      </c>
    </row>
    <row r="9" spans="1:23" ht="21" customHeight="1">
      <c r="A9" s="27"/>
      <c r="B9" s="26"/>
      <c r="C9" s="26"/>
      <c r="D9" s="26"/>
      <c r="E9" s="26"/>
      <c r="F9" s="28"/>
      <c r="H9" s="8" t="s">
        <v>3</v>
      </c>
      <c r="I9" s="2">
        <f>N9+R9</f>
        <v>0</v>
      </c>
      <c r="J9" s="2">
        <f aca="true" t="shared" si="0" ref="I9:J16">O9+S9</f>
        <v>0</v>
      </c>
      <c r="K9" s="90"/>
      <c r="M9" s="8" t="s">
        <v>3</v>
      </c>
      <c r="N9" s="2">
        <f>COUNTIF(C8:C32,"XS")</f>
        <v>0</v>
      </c>
      <c r="O9" s="2">
        <f>COUNTIF(D8:D32,"XS")</f>
        <v>0</v>
      </c>
      <c r="P9" s="90"/>
      <c r="Q9" s="8" t="s">
        <v>3</v>
      </c>
      <c r="R9" s="2">
        <f>COUNTIF('申込書２枚目'!C6:C35,"XS")</f>
        <v>0</v>
      </c>
      <c r="S9" s="2">
        <f>COUNTIF('申込書２枚目'!D6:D35,"XS")</f>
        <v>0</v>
      </c>
      <c r="T9" s="90"/>
      <c r="V9" t="s">
        <v>18</v>
      </c>
      <c r="W9" t="s">
        <v>4</v>
      </c>
    </row>
    <row r="10" spans="1:25" ht="21" customHeight="1">
      <c r="A10" s="27"/>
      <c r="B10" s="26"/>
      <c r="C10" s="26"/>
      <c r="D10" s="26"/>
      <c r="E10" s="26"/>
      <c r="F10" s="28"/>
      <c r="H10" s="8" t="s">
        <v>4</v>
      </c>
      <c r="I10" s="2">
        <f t="shared" si="0"/>
        <v>0</v>
      </c>
      <c r="J10" s="2">
        <f t="shared" si="0"/>
        <v>0</v>
      </c>
      <c r="K10" s="91"/>
      <c r="M10" s="8" t="s">
        <v>4</v>
      </c>
      <c r="N10" s="2">
        <f>COUNTIF(C8:C32,"S")</f>
        <v>0</v>
      </c>
      <c r="O10" s="2">
        <f>COUNTIF(D8:D32,"S")</f>
        <v>0</v>
      </c>
      <c r="P10" s="91"/>
      <c r="Q10" s="8" t="s">
        <v>4</v>
      </c>
      <c r="R10" s="2">
        <f>COUNTIF('申込書２枚目'!C6:C35,"S")</f>
        <v>0</v>
      </c>
      <c r="S10" s="2">
        <f>COUNTIF('申込書２枚目'!D6:D35,"S")</f>
        <v>0</v>
      </c>
      <c r="T10" s="91"/>
      <c r="V10" t="s">
        <v>21</v>
      </c>
      <c r="W10" t="s">
        <v>5</v>
      </c>
      <c r="Y10" s="1"/>
    </row>
    <row r="11" spans="1:25" ht="21" customHeight="1">
      <c r="A11" s="27"/>
      <c r="B11" s="26"/>
      <c r="C11" s="26"/>
      <c r="D11" s="26"/>
      <c r="E11" s="26"/>
      <c r="F11" s="28"/>
      <c r="H11" s="8" t="s">
        <v>5</v>
      </c>
      <c r="I11" s="2">
        <f t="shared" si="0"/>
        <v>0</v>
      </c>
      <c r="J11" s="2">
        <f t="shared" si="0"/>
        <v>0</v>
      </c>
      <c r="K11" s="91"/>
      <c r="M11" s="8" t="s">
        <v>5</v>
      </c>
      <c r="N11" s="2">
        <f>COUNTIF(C8:C32,"M")</f>
        <v>0</v>
      </c>
      <c r="O11" s="2">
        <f>COUNTIF(D8:D32,"M")</f>
        <v>0</v>
      </c>
      <c r="P11" s="91"/>
      <c r="Q11" s="8" t="s">
        <v>5</v>
      </c>
      <c r="R11" s="2">
        <f>COUNTIF('申込書２枚目'!C6:C35,"M")</f>
        <v>0</v>
      </c>
      <c r="S11" s="2">
        <f>COUNTIF('申込書２枚目'!D6:D35,"M")</f>
        <v>0</v>
      </c>
      <c r="T11" s="91"/>
      <c r="V11" t="s">
        <v>19</v>
      </c>
      <c r="W11" t="s">
        <v>6</v>
      </c>
      <c r="Y11" s="1"/>
    </row>
    <row r="12" spans="1:25" ht="21" customHeight="1">
      <c r="A12" s="27"/>
      <c r="B12" s="26"/>
      <c r="C12" s="26"/>
      <c r="D12" s="26"/>
      <c r="E12" s="26"/>
      <c r="F12" s="28"/>
      <c r="H12" s="8" t="s">
        <v>6</v>
      </c>
      <c r="I12" s="2">
        <f t="shared" si="0"/>
        <v>0</v>
      </c>
      <c r="J12" s="2">
        <f t="shared" si="0"/>
        <v>0</v>
      </c>
      <c r="K12" s="91"/>
      <c r="M12" s="8" t="s">
        <v>6</v>
      </c>
      <c r="N12" s="2">
        <f>COUNTIF(C8:C32,"L")</f>
        <v>0</v>
      </c>
      <c r="O12" s="2">
        <f>COUNTIF(D8:D32,"L")</f>
        <v>0</v>
      </c>
      <c r="P12" s="91"/>
      <c r="Q12" s="8" t="s">
        <v>6</v>
      </c>
      <c r="R12" s="2">
        <f>COUNTIF('申込書２枚目'!C6:C35,"L")</f>
        <v>0</v>
      </c>
      <c r="S12" s="2">
        <f>COUNTIF('申込書２枚目'!D6:D35,"L")</f>
        <v>0</v>
      </c>
      <c r="T12" s="91"/>
      <c r="V12" t="s">
        <v>20</v>
      </c>
      <c r="W12" t="s">
        <v>7</v>
      </c>
      <c r="Y12" s="1"/>
    </row>
    <row r="13" spans="1:23" ht="21" customHeight="1">
      <c r="A13" s="27"/>
      <c r="B13" s="26"/>
      <c r="C13" s="26"/>
      <c r="D13" s="26"/>
      <c r="E13" s="26"/>
      <c r="F13" s="28"/>
      <c r="H13" s="8" t="s">
        <v>7</v>
      </c>
      <c r="I13" s="2">
        <f t="shared" si="0"/>
        <v>0</v>
      </c>
      <c r="J13" s="2">
        <f t="shared" si="0"/>
        <v>0</v>
      </c>
      <c r="K13" s="91"/>
      <c r="M13" s="8" t="s">
        <v>7</v>
      </c>
      <c r="N13" s="2">
        <f>COUNTIF(C8:C32,"XL")</f>
        <v>0</v>
      </c>
      <c r="O13" s="2">
        <f>COUNTIF(D8:D32,"XL")</f>
        <v>0</v>
      </c>
      <c r="P13" s="91"/>
      <c r="Q13" s="8" t="s">
        <v>7</v>
      </c>
      <c r="R13" s="2">
        <f>COUNTIF('申込書２枚目'!C6:C35,"XL")</f>
        <v>0</v>
      </c>
      <c r="S13" s="2">
        <f>COUNTIF('申込書２枚目'!D6:D35,"XL")</f>
        <v>0</v>
      </c>
      <c r="T13" s="91"/>
      <c r="W13" t="s">
        <v>8</v>
      </c>
    </row>
    <row r="14" spans="1:23" ht="21" customHeight="1">
      <c r="A14" s="27"/>
      <c r="B14" s="26"/>
      <c r="C14" s="26"/>
      <c r="D14" s="26"/>
      <c r="E14" s="26"/>
      <c r="F14" s="28"/>
      <c r="H14" s="8" t="s">
        <v>8</v>
      </c>
      <c r="I14" s="2">
        <f t="shared" si="0"/>
        <v>0</v>
      </c>
      <c r="J14" s="2">
        <f t="shared" si="0"/>
        <v>0</v>
      </c>
      <c r="K14" s="91"/>
      <c r="M14" s="8" t="s">
        <v>8</v>
      </c>
      <c r="N14" s="2">
        <f>COUNTIF(C8:C32,"2XL")</f>
        <v>0</v>
      </c>
      <c r="O14" s="2">
        <f>COUNTIF(D8:D32,"2XL")</f>
        <v>0</v>
      </c>
      <c r="P14" s="91"/>
      <c r="Q14" s="8" t="s">
        <v>8</v>
      </c>
      <c r="R14" s="2">
        <f>COUNTIF('申込書２枚目'!C6:C35,"2XL")</f>
        <v>0</v>
      </c>
      <c r="S14" s="2">
        <f>COUNTIF('申込書２枚目'!D6:D35,"2XL")</f>
        <v>0</v>
      </c>
      <c r="T14" s="91"/>
      <c r="W14" t="s">
        <v>9</v>
      </c>
    </row>
    <row r="15" spans="1:23" ht="21" customHeight="1">
      <c r="A15" s="27"/>
      <c r="B15" s="26"/>
      <c r="C15" s="26"/>
      <c r="D15" s="26"/>
      <c r="E15" s="26"/>
      <c r="F15" s="28"/>
      <c r="H15" s="8" t="s">
        <v>9</v>
      </c>
      <c r="I15" s="2">
        <f t="shared" si="0"/>
        <v>0</v>
      </c>
      <c r="J15" s="2">
        <f t="shared" si="0"/>
        <v>0</v>
      </c>
      <c r="K15" s="91"/>
      <c r="M15" s="8" t="s">
        <v>9</v>
      </c>
      <c r="N15" s="2">
        <f>COUNTIF(C8:C32,"3XL")</f>
        <v>0</v>
      </c>
      <c r="O15" s="2">
        <f>COUNTIF(D8:D32,"3XL")</f>
        <v>0</v>
      </c>
      <c r="P15" s="91"/>
      <c r="Q15" s="8" t="s">
        <v>9</v>
      </c>
      <c r="R15" s="2">
        <f>COUNTIF('申込書２枚目'!C6:C35,"3XL")</f>
        <v>0</v>
      </c>
      <c r="S15" s="2">
        <f>COUNTIF('申込書２枚目'!D6:D35,"3XL")</f>
        <v>0</v>
      </c>
      <c r="T15" s="91"/>
      <c r="W15" t="s">
        <v>10</v>
      </c>
    </row>
    <row r="16" spans="1:23" ht="21" customHeight="1">
      <c r="A16" s="27"/>
      <c r="B16" s="26"/>
      <c r="C16" s="26"/>
      <c r="D16" s="26"/>
      <c r="E16" s="26"/>
      <c r="F16" s="28"/>
      <c r="H16" s="8" t="s">
        <v>10</v>
      </c>
      <c r="I16" s="2">
        <f t="shared" si="0"/>
        <v>0</v>
      </c>
      <c r="J16" s="2">
        <f t="shared" si="0"/>
        <v>0</v>
      </c>
      <c r="K16" s="92"/>
      <c r="M16" s="8" t="s">
        <v>10</v>
      </c>
      <c r="N16" s="2">
        <f>COUNTIF(C8:C32,"4XL")</f>
        <v>0</v>
      </c>
      <c r="O16" s="2">
        <f>COUNTIF(D8:D32,"4XL")</f>
        <v>0</v>
      </c>
      <c r="P16" s="92"/>
      <c r="Q16" s="8" t="s">
        <v>10</v>
      </c>
      <c r="R16" s="2">
        <f>COUNTIF('申込書２枚目'!C6:C35,"4XL")</f>
        <v>0</v>
      </c>
      <c r="S16" s="2">
        <f>COUNTIF('申込書２枚目'!D6:D35,"4XL")</f>
        <v>0</v>
      </c>
      <c r="T16" s="92"/>
      <c r="W16" t="s">
        <v>13</v>
      </c>
    </row>
    <row r="17" spans="1:20" ht="21" customHeight="1">
      <c r="A17" s="27"/>
      <c r="B17" s="26"/>
      <c r="C17" s="26"/>
      <c r="D17" s="26"/>
      <c r="E17" s="26"/>
      <c r="F17" s="28"/>
      <c r="H17" s="8" t="s">
        <v>25</v>
      </c>
      <c r="I17" s="88"/>
      <c r="J17" s="89"/>
      <c r="K17" s="9">
        <f>P17+T17</f>
        <v>0</v>
      </c>
      <c r="M17" s="8" t="s">
        <v>25</v>
      </c>
      <c r="N17" s="88"/>
      <c r="O17" s="89"/>
      <c r="P17" s="9">
        <f>COUNTIF(E8:E32,"フリー")</f>
        <v>0</v>
      </c>
      <c r="Q17" s="8" t="s">
        <v>25</v>
      </c>
      <c r="R17" s="86"/>
      <c r="S17" s="87"/>
      <c r="T17" s="9">
        <f>COUNTIF('申込書２枚目'!E6:E35,"フリー")</f>
        <v>0</v>
      </c>
    </row>
    <row r="18" spans="1:20" ht="21" customHeight="1">
      <c r="A18" s="27"/>
      <c r="B18" s="26"/>
      <c r="C18" s="26"/>
      <c r="D18" s="26"/>
      <c r="E18" s="26"/>
      <c r="F18" s="28"/>
      <c r="H18" s="8" t="s">
        <v>13</v>
      </c>
      <c r="I18" s="2">
        <f>N18+R18</f>
        <v>0</v>
      </c>
      <c r="J18" s="2">
        <f>O18+S18</f>
        <v>0</v>
      </c>
      <c r="K18" s="29"/>
      <c r="M18" s="8" t="s">
        <v>13</v>
      </c>
      <c r="N18" s="2">
        <f>COUNTIF(C8:C32,"特注")</f>
        <v>0</v>
      </c>
      <c r="O18" s="2">
        <f>COUNTIF(D8:D32,"特注")</f>
        <v>0</v>
      </c>
      <c r="P18" s="29"/>
      <c r="Q18" s="8" t="s">
        <v>13</v>
      </c>
      <c r="R18" s="2">
        <f>COUNTIF('申込書２枚目'!C6:C35,"特注")</f>
        <v>0</v>
      </c>
      <c r="S18" s="2">
        <f>COUNTIF('申込書２枚目'!D6:D35,"特注")</f>
        <v>0</v>
      </c>
      <c r="T18" s="29"/>
    </row>
    <row r="19" spans="1:20" ht="21" customHeight="1" thickBot="1">
      <c r="A19" s="27"/>
      <c r="B19" s="26"/>
      <c r="C19" s="26"/>
      <c r="D19" s="26"/>
      <c r="E19" s="26"/>
      <c r="F19" s="28"/>
      <c r="H19" s="22" t="s">
        <v>26</v>
      </c>
      <c r="I19" s="23">
        <f>SUM(I9:I18)</f>
        <v>0</v>
      </c>
      <c r="J19" s="23">
        <f>SUM(J9:J16)+J18</f>
        <v>0</v>
      </c>
      <c r="K19" s="24">
        <f>SUM(K17:K18)</f>
        <v>0</v>
      </c>
      <c r="M19" s="13" t="s">
        <v>37</v>
      </c>
      <c r="N19" s="14">
        <f>SUM(N9:N18)</f>
        <v>0</v>
      </c>
      <c r="O19" s="14">
        <f>SUM(O9:O16)+O18</f>
        <v>0</v>
      </c>
      <c r="P19" s="15">
        <f>SUM(P17:P18)</f>
        <v>0</v>
      </c>
      <c r="Q19" s="13" t="s">
        <v>37</v>
      </c>
      <c r="R19" s="14">
        <f>SUM(R9:R18)</f>
        <v>0</v>
      </c>
      <c r="S19" s="14">
        <f>SUM(S9:S18)</f>
        <v>0</v>
      </c>
      <c r="T19" s="15">
        <f>SUM(T9:T18)</f>
        <v>0</v>
      </c>
    </row>
    <row r="20" spans="1:6" ht="21" customHeight="1">
      <c r="A20" s="27"/>
      <c r="B20" s="26"/>
      <c r="C20" s="26"/>
      <c r="D20" s="26"/>
      <c r="E20" s="26"/>
      <c r="F20" s="28"/>
    </row>
    <row r="21" spans="1:6" ht="21" customHeight="1">
      <c r="A21" s="27"/>
      <c r="B21" s="26"/>
      <c r="C21" s="26"/>
      <c r="D21" s="26"/>
      <c r="E21" s="26"/>
      <c r="F21" s="28"/>
    </row>
    <row r="22" spans="1:11" ht="21" customHeight="1">
      <c r="A22" s="27"/>
      <c r="B22" s="26"/>
      <c r="C22" s="26"/>
      <c r="D22" s="26"/>
      <c r="E22" s="26"/>
      <c r="F22" s="28"/>
      <c r="H22" s="94" t="s">
        <v>33</v>
      </c>
      <c r="I22" s="94"/>
      <c r="J22" s="94"/>
      <c r="K22" s="94"/>
    </row>
    <row r="23" spans="1:11" ht="21" customHeight="1">
      <c r="A23" s="27"/>
      <c r="B23" s="26"/>
      <c r="C23" s="26"/>
      <c r="D23" s="26"/>
      <c r="E23" s="26"/>
      <c r="F23" s="28"/>
      <c r="H23" s="94"/>
      <c r="I23" s="94"/>
      <c r="J23" s="94"/>
      <c r="K23" s="94"/>
    </row>
    <row r="24" spans="1:11" ht="21" customHeight="1">
      <c r="A24" s="27"/>
      <c r="B24" s="26"/>
      <c r="C24" s="26"/>
      <c r="D24" s="26"/>
      <c r="E24" s="26"/>
      <c r="F24" s="28"/>
      <c r="H24" s="94"/>
      <c r="I24" s="94"/>
      <c r="J24" s="94"/>
      <c r="K24" s="94"/>
    </row>
    <row r="25" spans="1:11" ht="21" customHeight="1">
      <c r="A25" s="27"/>
      <c r="B25" s="26"/>
      <c r="C25" s="26"/>
      <c r="D25" s="26"/>
      <c r="E25" s="26"/>
      <c r="F25" s="28"/>
      <c r="H25" s="5"/>
      <c r="I25" s="5"/>
      <c r="J25" s="5"/>
      <c r="K25" s="5"/>
    </row>
    <row r="26" spans="1:11" ht="21" customHeight="1">
      <c r="A26" s="27"/>
      <c r="B26" s="26"/>
      <c r="C26" s="26"/>
      <c r="D26" s="26"/>
      <c r="E26" s="26"/>
      <c r="F26" s="28"/>
      <c r="H26" s="97" t="s">
        <v>35</v>
      </c>
      <c r="I26" s="97"/>
      <c r="J26" s="97"/>
      <c r="K26" s="97"/>
    </row>
    <row r="27" spans="1:11" ht="21" customHeight="1">
      <c r="A27" s="27"/>
      <c r="B27" s="26"/>
      <c r="C27" s="26"/>
      <c r="D27" s="26"/>
      <c r="E27" s="26"/>
      <c r="F27" s="28"/>
      <c r="H27" s="97"/>
      <c r="I27" s="97"/>
      <c r="J27" s="97"/>
      <c r="K27" s="97"/>
    </row>
    <row r="28" spans="1:11" ht="21" customHeight="1">
      <c r="A28" s="27"/>
      <c r="B28" s="26"/>
      <c r="C28" s="26"/>
      <c r="D28" s="26"/>
      <c r="E28" s="26"/>
      <c r="F28" s="28"/>
      <c r="H28" s="97"/>
      <c r="I28" s="97"/>
      <c r="J28" s="97"/>
      <c r="K28" s="97"/>
    </row>
    <row r="29" spans="1:11" ht="21" customHeight="1">
      <c r="A29" s="27"/>
      <c r="B29" s="26"/>
      <c r="C29" s="26"/>
      <c r="D29" s="26"/>
      <c r="E29" s="26"/>
      <c r="F29" s="28"/>
      <c r="H29" s="5"/>
      <c r="I29" s="5"/>
      <c r="J29" s="5"/>
      <c r="K29" s="5"/>
    </row>
    <row r="30" spans="1:11" ht="21" customHeight="1">
      <c r="A30" s="27"/>
      <c r="B30" s="26"/>
      <c r="C30" s="26"/>
      <c r="D30" s="26"/>
      <c r="E30" s="26"/>
      <c r="F30" s="28"/>
      <c r="H30" s="94" t="s">
        <v>40</v>
      </c>
      <c r="I30" s="94"/>
      <c r="J30" s="94"/>
      <c r="K30" s="94"/>
    </row>
    <row r="31" spans="1:11" ht="21" customHeight="1">
      <c r="A31" s="27"/>
      <c r="B31" s="26"/>
      <c r="C31" s="26"/>
      <c r="D31" s="26"/>
      <c r="E31" s="26"/>
      <c r="F31" s="28"/>
      <c r="H31" s="94"/>
      <c r="I31" s="94"/>
      <c r="J31" s="94"/>
      <c r="K31" s="94"/>
    </row>
    <row r="32" spans="1:16" ht="21" customHeight="1" thickBot="1">
      <c r="A32" s="10"/>
      <c r="B32" s="11"/>
      <c r="C32" s="11"/>
      <c r="D32" s="11"/>
      <c r="E32" s="11"/>
      <c r="F32" s="12"/>
      <c r="H32" s="94"/>
      <c r="I32" s="94"/>
      <c r="J32" s="94"/>
      <c r="K32" s="94"/>
      <c r="M32" s="21"/>
      <c r="N32" s="21"/>
      <c r="O32" s="21"/>
      <c r="P32" s="21"/>
    </row>
    <row r="33" spans="3:11" ht="18" thickBot="1">
      <c r="C33" s="78" t="s">
        <v>45</v>
      </c>
      <c r="D33" s="78"/>
      <c r="E33" s="16" t="s">
        <v>37</v>
      </c>
      <c r="F33" s="18">
        <f>COUNTIF(F8:F32,"○")</f>
        <v>0</v>
      </c>
      <c r="H33" s="5"/>
      <c r="I33" s="5"/>
      <c r="J33" s="5"/>
      <c r="K33" s="5"/>
    </row>
    <row r="34" spans="3:6" ht="18" thickBot="1">
      <c r="C34" s="79" t="s">
        <v>45</v>
      </c>
      <c r="D34" s="79"/>
      <c r="E34" s="19" t="s">
        <v>26</v>
      </c>
      <c r="F34" s="20">
        <f>F33+'申込書２枚目'!F36</f>
        <v>0</v>
      </c>
    </row>
    <row r="35" spans="3:6" ht="7.5" customHeight="1" thickBot="1">
      <c r="C35" s="36"/>
      <c r="D35" s="36"/>
      <c r="E35" s="37"/>
      <c r="F35" s="38"/>
    </row>
    <row r="36" spans="1:6" s="32" customFormat="1" ht="21.75" thickBot="1">
      <c r="A36" s="42" t="s">
        <v>29</v>
      </c>
      <c r="B36" s="41">
        <f>SUM(J37:J40)</f>
        <v>0</v>
      </c>
      <c r="C36" s="43" t="s">
        <v>31</v>
      </c>
      <c r="D36" s="31"/>
      <c r="E36" s="40" t="s">
        <v>47</v>
      </c>
      <c r="F36" s="31"/>
    </row>
    <row r="37" spans="5:10" s="32" customFormat="1" ht="12">
      <c r="E37" s="33" t="s">
        <v>11</v>
      </c>
      <c r="F37" s="34">
        <v>8910</v>
      </c>
      <c r="G37" s="31" t="s">
        <v>48</v>
      </c>
      <c r="H37" s="31">
        <f>I19</f>
        <v>0</v>
      </c>
      <c r="I37" s="31" t="s">
        <v>30</v>
      </c>
      <c r="J37" s="34">
        <f>F37*H37</f>
        <v>0</v>
      </c>
    </row>
    <row r="38" spans="5:10" s="32" customFormat="1" ht="12">
      <c r="E38" s="33" t="s">
        <v>12</v>
      </c>
      <c r="F38" s="34">
        <v>4970</v>
      </c>
      <c r="G38" s="31" t="s">
        <v>48</v>
      </c>
      <c r="H38" s="31">
        <f>J19</f>
        <v>0</v>
      </c>
      <c r="I38" s="31" t="s">
        <v>30</v>
      </c>
      <c r="J38" s="34">
        <f>F38*H38</f>
        <v>0</v>
      </c>
    </row>
    <row r="39" spans="5:10" s="32" customFormat="1" ht="12">
      <c r="E39" s="33" t="s">
        <v>14</v>
      </c>
      <c r="F39" s="34">
        <v>2120</v>
      </c>
      <c r="G39" s="31" t="s">
        <v>48</v>
      </c>
      <c r="H39" s="31">
        <f>K19</f>
        <v>0</v>
      </c>
      <c r="I39" s="31" t="s">
        <v>30</v>
      </c>
      <c r="J39" s="34">
        <f>F39*H39</f>
        <v>0</v>
      </c>
    </row>
    <row r="40" spans="5:10" ht="13.5">
      <c r="E40" s="35" t="s">
        <v>50</v>
      </c>
      <c r="F40" s="39" t="s">
        <v>49</v>
      </c>
      <c r="G40" s="31" t="s">
        <v>48</v>
      </c>
      <c r="H40" s="31">
        <f>F34</f>
        <v>0</v>
      </c>
      <c r="I40" s="31" t="s">
        <v>30</v>
      </c>
      <c r="J40" s="34">
        <f>F40*H40</f>
        <v>0</v>
      </c>
    </row>
    <row r="41" ht="15" customHeight="1">
      <c r="A41" s="4"/>
    </row>
    <row r="42" ht="15" customHeight="1">
      <c r="A42" s="4"/>
    </row>
    <row r="43" ht="15" customHeight="1">
      <c r="A43" s="4"/>
    </row>
    <row r="44" ht="15" customHeight="1">
      <c r="A44" s="4"/>
    </row>
    <row r="45" ht="15" customHeight="1">
      <c r="A45" s="4"/>
    </row>
    <row r="46" ht="27" customHeight="1"/>
    <row r="47" ht="27" customHeight="1"/>
  </sheetData>
  <sheetProtection/>
  <mergeCells count="26">
    <mergeCell ref="H26:K28"/>
    <mergeCell ref="F6:F7"/>
    <mergeCell ref="A6:A7"/>
    <mergeCell ref="B6:B7"/>
    <mergeCell ref="C6:E6"/>
    <mergeCell ref="A4:B4"/>
    <mergeCell ref="A1:K1"/>
    <mergeCell ref="M6:P7"/>
    <mergeCell ref="H22:K24"/>
    <mergeCell ref="J2:K2"/>
    <mergeCell ref="C3:G3"/>
    <mergeCell ref="H30:K32"/>
    <mergeCell ref="A3:B3"/>
    <mergeCell ref="F4:G4"/>
    <mergeCell ref="H4:K4"/>
    <mergeCell ref="C4:E4"/>
    <mergeCell ref="C33:D33"/>
    <mergeCell ref="C34:D34"/>
    <mergeCell ref="Q6:T7"/>
    <mergeCell ref="R17:S17"/>
    <mergeCell ref="N17:O17"/>
    <mergeCell ref="T9:T16"/>
    <mergeCell ref="P9:P16"/>
    <mergeCell ref="H6:K7"/>
    <mergeCell ref="K9:K16"/>
    <mergeCell ref="I17:J17"/>
  </mergeCells>
  <dataValidations count="4">
    <dataValidation type="list" allowBlank="1" showInputMessage="1" showErrorMessage="1" sqref="E8:E32">
      <formula1>$X$7:$X$8</formula1>
    </dataValidation>
    <dataValidation type="list" allowBlank="1" showInputMessage="1" showErrorMessage="1" sqref="F8:F32">
      <formula1>$Y$7:$Y$8</formula1>
    </dataValidation>
    <dataValidation type="list" allowBlank="1" showInputMessage="1" showErrorMessage="1" sqref="C8:D32">
      <formula1>$W$7:$W$16</formula1>
    </dataValidation>
    <dataValidation type="list" allowBlank="1" showInputMessage="1" showErrorMessage="1" sqref="A8:A32">
      <formula1>$V$7:$V$12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8"/>
  <sheetViews>
    <sheetView view="pageBreakPreview" zoomScaleSheetLayoutView="100" zoomScalePageLayoutView="0" workbookViewId="0" topLeftCell="A1">
      <selection activeCell="A1" sqref="A1:F1"/>
    </sheetView>
  </sheetViews>
  <sheetFormatPr defaultColWidth="9.140625" defaultRowHeight="15"/>
  <cols>
    <col min="1" max="1" width="9.00390625" style="1" customWidth="1"/>
    <col min="2" max="2" width="15.57421875" style="1" customWidth="1"/>
    <col min="3" max="5" width="7.57421875" style="1" customWidth="1"/>
    <col min="6" max="6" width="14.57421875" style="1" customWidth="1"/>
    <col min="7" max="7" width="2.57421875" style="0" customWidth="1"/>
    <col min="8" max="8" width="6.57421875" style="0" bestFit="1" customWidth="1"/>
    <col min="9" max="9" width="5.28125" style="0" bestFit="1" customWidth="1"/>
    <col min="10" max="10" width="6.57421875" style="0" bestFit="1" customWidth="1"/>
    <col min="11" max="11" width="5.28125" style="0" bestFit="1" customWidth="1"/>
    <col min="13" max="16" width="6.421875" style="0" customWidth="1"/>
  </cols>
  <sheetData>
    <row r="1" spans="1:11" ht="24">
      <c r="A1" s="107" t="s">
        <v>0</v>
      </c>
      <c r="B1" s="107"/>
      <c r="C1" s="107"/>
      <c r="D1" s="107"/>
      <c r="E1" s="107"/>
      <c r="F1" s="107"/>
      <c r="G1" s="6"/>
      <c r="H1" s="6"/>
      <c r="I1" s="6"/>
      <c r="J1" s="6"/>
      <c r="K1" s="6"/>
    </row>
    <row r="2" spans="5:6" ht="21" customHeight="1" thickBot="1">
      <c r="E2" s="3"/>
      <c r="F2" s="25" t="s">
        <v>36</v>
      </c>
    </row>
    <row r="3" ht="21" customHeight="1" thickBot="1" thickTop="1"/>
    <row r="4" spans="1:16" ht="13.5">
      <c r="A4" s="100" t="s">
        <v>16</v>
      </c>
      <c r="B4" s="102" t="s">
        <v>15</v>
      </c>
      <c r="C4" s="104" t="s">
        <v>2</v>
      </c>
      <c r="D4" s="105"/>
      <c r="E4" s="106"/>
      <c r="F4" s="98" t="s">
        <v>46</v>
      </c>
      <c r="M4" s="80" t="s">
        <v>39</v>
      </c>
      <c r="N4" s="81"/>
      <c r="O4" s="81"/>
      <c r="P4" s="82"/>
    </row>
    <row r="5" spans="1:16" ht="13.5">
      <c r="A5" s="101"/>
      <c r="B5" s="103"/>
      <c r="C5" s="26" t="s">
        <v>11</v>
      </c>
      <c r="D5" s="26" t="s">
        <v>12</v>
      </c>
      <c r="E5" s="26" t="s">
        <v>14</v>
      </c>
      <c r="F5" s="99"/>
      <c r="M5" s="83"/>
      <c r="N5" s="84"/>
      <c r="O5" s="84"/>
      <c r="P5" s="85"/>
    </row>
    <row r="6" spans="1:16" ht="21" customHeight="1">
      <c r="A6" s="27"/>
      <c r="B6" s="26"/>
      <c r="C6" s="26"/>
      <c r="D6" s="26"/>
      <c r="E6" s="26"/>
      <c r="F6" s="28"/>
      <c r="M6" s="8" t="s">
        <v>23</v>
      </c>
      <c r="N6" s="2" t="s">
        <v>11</v>
      </c>
      <c r="O6" s="2" t="s">
        <v>24</v>
      </c>
      <c r="P6" s="9" t="s">
        <v>14</v>
      </c>
    </row>
    <row r="7" spans="1:16" ht="21" customHeight="1">
      <c r="A7" s="27"/>
      <c r="B7" s="26"/>
      <c r="C7" s="26"/>
      <c r="D7" s="26"/>
      <c r="E7" s="26"/>
      <c r="F7" s="28"/>
      <c r="M7" s="8" t="s">
        <v>3</v>
      </c>
      <c r="N7" s="2">
        <f>COUNTIF(C6:C35,"XS")</f>
        <v>0</v>
      </c>
      <c r="O7" s="2">
        <f>COUNTIF(D6:D35,"XS")</f>
        <v>0</v>
      </c>
      <c r="P7" s="90"/>
    </row>
    <row r="8" spans="1:21" ht="21" customHeight="1">
      <c r="A8" s="27"/>
      <c r="B8" s="26"/>
      <c r="C8" s="26"/>
      <c r="D8" s="26"/>
      <c r="E8" s="26"/>
      <c r="F8" s="28"/>
      <c r="M8" s="8" t="s">
        <v>4</v>
      </c>
      <c r="N8" s="2">
        <f>COUNTIF(C6:C35,"S")</f>
        <v>0</v>
      </c>
      <c r="O8" s="2">
        <f>COUNTIF(D6:D35,"S")</f>
        <v>0</v>
      </c>
      <c r="P8" s="91"/>
      <c r="R8" t="s">
        <v>17</v>
      </c>
      <c r="S8" t="s">
        <v>3</v>
      </c>
      <c r="T8" t="s">
        <v>25</v>
      </c>
      <c r="U8" s="1" t="s">
        <v>22</v>
      </c>
    </row>
    <row r="9" spans="1:21" ht="21" customHeight="1">
      <c r="A9" s="27"/>
      <c r="B9" s="26"/>
      <c r="C9" s="26"/>
      <c r="D9" s="26"/>
      <c r="E9" s="26"/>
      <c r="F9" s="28"/>
      <c r="M9" s="8" t="s">
        <v>5</v>
      </c>
      <c r="N9" s="2">
        <f>COUNTIF(C6:C35,"M")</f>
        <v>0</v>
      </c>
      <c r="O9" s="2">
        <f>COUNTIF(D6:D35,"M")</f>
        <v>0</v>
      </c>
      <c r="P9" s="91"/>
      <c r="R9" t="s">
        <v>18</v>
      </c>
      <c r="S9" t="s">
        <v>4</v>
      </c>
      <c r="U9" s="1"/>
    </row>
    <row r="10" spans="1:19" ht="21" customHeight="1">
      <c r="A10" s="27"/>
      <c r="B10" s="26"/>
      <c r="C10" s="26"/>
      <c r="D10" s="26"/>
      <c r="E10" s="26"/>
      <c r="F10" s="28"/>
      <c r="M10" s="8" t="s">
        <v>6</v>
      </c>
      <c r="N10" s="2">
        <f>COUNTIF(C6:C35,"L")</f>
        <v>0</v>
      </c>
      <c r="O10" s="2">
        <f>COUNTIF(D6:D35,"L")</f>
        <v>0</v>
      </c>
      <c r="P10" s="91"/>
      <c r="R10" t="s">
        <v>21</v>
      </c>
      <c r="S10" t="s">
        <v>5</v>
      </c>
    </row>
    <row r="11" spans="1:21" ht="21" customHeight="1">
      <c r="A11" s="27"/>
      <c r="B11" s="26"/>
      <c r="C11" s="26"/>
      <c r="D11" s="26"/>
      <c r="E11" s="26"/>
      <c r="F11" s="28"/>
      <c r="M11" s="8" t="s">
        <v>7</v>
      </c>
      <c r="N11" s="2">
        <f>COUNTIF(C6:C35,"XL")</f>
        <v>0</v>
      </c>
      <c r="O11" s="2">
        <f>COUNTIF(D6:D35,"XL")</f>
        <v>0</v>
      </c>
      <c r="P11" s="91"/>
      <c r="R11" t="s">
        <v>19</v>
      </c>
      <c r="S11" t="s">
        <v>6</v>
      </c>
      <c r="U11" s="1"/>
    </row>
    <row r="12" spans="1:21" ht="21" customHeight="1">
      <c r="A12" s="27"/>
      <c r="B12" s="26"/>
      <c r="C12" s="26"/>
      <c r="D12" s="26"/>
      <c r="E12" s="26"/>
      <c r="F12" s="28"/>
      <c r="M12" s="8" t="s">
        <v>8</v>
      </c>
      <c r="N12" s="2">
        <f>COUNTIF(C6:C35,"2XL")</f>
        <v>0</v>
      </c>
      <c r="O12" s="2">
        <f>COUNTIF(D6:D35,"2XL")</f>
        <v>0</v>
      </c>
      <c r="P12" s="91"/>
      <c r="R12" t="s">
        <v>20</v>
      </c>
      <c r="S12" t="s">
        <v>7</v>
      </c>
      <c r="U12" s="1"/>
    </row>
    <row r="13" spans="1:19" ht="21" customHeight="1">
      <c r="A13" s="27"/>
      <c r="B13" s="26"/>
      <c r="C13" s="26"/>
      <c r="D13" s="26"/>
      <c r="E13" s="26"/>
      <c r="F13" s="28"/>
      <c r="M13" s="8" t="s">
        <v>9</v>
      </c>
      <c r="N13" s="2">
        <f>COUNTIF(C6:C35,"3XL")</f>
        <v>0</v>
      </c>
      <c r="O13" s="2">
        <f>COUNTIF(D6:D35,"3XL")</f>
        <v>0</v>
      </c>
      <c r="P13" s="91"/>
      <c r="S13" t="s">
        <v>8</v>
      </c>
    </row>
    <row r="14" spans="1:19" ht="21" customHeight="1">
      <c r="A14" s="27"/>
      <c r="B14" s="26"/>
      <c r="C14" s="26"/>
      <c r="D14" s="26"/>
      <c r="E14" s="26"/>
      <c r="F14" s="28"/>
      <c r="M14" s="8" t="s">
        <v>10</v>
      </c>
      <c r="N14" s="2">
        <f>COUNTIF(C6:C35,"4XL")</f>
        <v>0</v>
      </c>
      <c r="O14" s="2">
        <f>COUNTIF(D6:D35,"4XL")</f>
        <v>0</v>
      </c>
      <c r="P14" s="92"/>
      <c r="S14" t="s">
        <v>9</v>
      </c>
    </row>
    <row r="15" spans="1:19" ht="21" customHeight="1">
      <c r="A15" s="27"/>
      <c r="B15" s="26"/>
      <c r="C15" s="26"/>
      <c r="D15" s="26"/>
      <c r="E15" s="26"/>
      <c r="F15" s="28"/>
      <c r="M15" s="8" t="s">
        <v>25</v>
      </c>
      <c r="N15" s="88"/>
      <c r="O15" s="89"/>
      <c r="P15" s="9">
        <f>COUNTIF(E6:E35,"フリー")</f>
        <v>0</v>
      </c>
      <c r="S15" t="s">
        <v>10</v>
      </c>
    </row>
    <row r="16" spans="1:19" ht="21" customHeight="1">
      <c r="A16" s="27"/>
      <c r="B16" s="26"/>
      <c r="C16" s="26"/>
      <c r="D16" s="26"/>
      <c r="E16" s="26"/>
      <c r="F16" s="28"/>
      <c r="M16" s="8" t="s">
        <v>13</v>
      </c>
      <c r="N16" s="2">
        <f>COUNTIF(C6:C35,"特注")</f>
        <v>0</v>
      </c>
      <c r="O16" s="2">
        <f>COUNTIF(D6:D35,"特注")</f>
        <v>0</v>
      </c>
      <c r="P16" s="29"/>
      <c r="S16" t="s">
        <v>13</v>
      </c>
    </row>
    <row r="17" spans="1:16" ht="21" customHeight="1" thickBot="1">
      <c r="A17" s="27"/>
      <c r="B17" s="26"/>
      <c r="C17" s="26"/>
      <c r="D17" s="26"/>
      <c r="E17" s="26"/>
      <c r="F17" s="28"/>
      <c r="M17" s="13" t="s">
        <v>37</v>
      </c>
      <c r="N17" s="14">
        <f>SUM(N7:N16)</f>
        <v>0</v>
      </c>
      <c r="O17" s="14">
        <f>SUM(O7:O14)+O16</f>
        <v>0</v>
      </c>
      <c r="P17" s="15">
        <f>SUM(P15:P16)</f>
        <v>0</v>
      </c>
    </row>
    <row r="18" spans="1:11" ht="21" customHeight="1">
      <c r="A18" s="27"/>
      <c r="B18" s="26"/>
      <c r="C18" s="26"/>
      <c r="D18" s="26"/>
      <c r="E18" s="26"/>
      <c r="F18" s="28"/>
      <c r="H18" s="3"/>
      <c r="I18" s="3"/>
      <c r="J18" s="3"/>
      <c r="K18" s="3"/>
    </row>
    <row r="19" spans="1:11" ht="21" customHeight="1">
      <c r="A19" s="27"/>
      <c r="B19" s="26"/>
      <c r="C19" s="26"/>
      <c r="D19" s="26"/>
      <c r="E19" s="26"/>
      <c r="F19" s="28"/>
      <c r="H19" s="5"/>
      <c r="I19" s="5"/>
      <c r="J19" s="5"/>
      <c r="K19" s="5"/>
    </row>
    <row r="20" spans="1:11" ht="21" customHeight="1">
      <c r="A20" s="27"/>
      <c r="B20" s="26"/>
      <c r="C20" s="26"/>
      <c r="D20" s="26"/>
      <c r="E20" s="26"/>
      <c r="F20" s="28"/>
      <c r="H20" s="5"/>
      <c r="I20" s="5"/>
      <c r="J20" s="5"/>
      <c r="K20" s="5"/>
    </row>
    <row r="21" spans="1:11" ht="21" customHeight="1">
      <c r="A21" s="27"/>
      <c r="B21" s="26"/>
      <c r="C21" s="26"/>
      <c r="D21" s="26"/>
      <c r="E21" s="26"/>
      <c r="F21" s="28"/>
      <c r="H21" s="5"/>
      <c r="I21" s="5"/>
      <c r="J21" s="5"/>
      <c r="K21" s="5"/>
    </row>
    <row r="22" spans="1:11" ht="21" customHeight="1">
      <c r="A22" s="27"/>
      <c r="B22" s="26"/>
      <c r="C22" s="26"/>
      <c r="D22" s="26"/>
      <c r="E22" s="26"/>
      <c r="F22" s="28"/>
      <c r="H22" s="5"/>
      <c r="I22" s="5"/>
      <c r="J22" s="5"/>
      <c r="K22" s="5"/>
    </row>
    <row r="23" spans="1:11" ht="21" customHeight="1">
      <c r="A23" s="27"/>
      <c r="B23" s="26"/>
      <c r="C23" s="26"/>
      <c r="D23" s="26"/>
      <c r="E23" s="26"/>
      <c r="F23" s="28"/>
      <c r="H23" s="5"/>
      <c r="I23" s="5"/>
      <c r="J23" s="5"/>
      <c r="K23" s="5"/>
    </row>
    <row r="24" spans="1:11" ht="21" customHeight="1">
      <c r="A24" s="27"/>
      <c r="B24" s="26"/>
      <c r="C24" s="26"/>
      <c r="D24" s="26"/>
      <c r="E24" s="26"/>
      <c r="F24" s="28"/>
      <c r="H24" s="5"/>
      <c r="I24" s="5"/>
      <c r="J24" s="5"/>
      <c r="K24" s="5"/>
    </row>
    <row r="25" spans="1:11" ht="21" customHeight="1">
      <c r="A25" s="27"/>
      <c r="B25" s="26"/>
      <c r="C25" s="26"/>
      <c r="D25" s="26"/>
      <c r="E25" s="26"/>
      <c r="F25" s="28"/>
      <c r="H25" s="5"/>
      <c r="I25" s="5"/>
      <c r="J25" s="5"/>
      <c r="K25" s="5"/>
    </row>
    <row r="26" spans="1:11" ht="21" customHeight="1">
      <c r="A26" s="27"/>
      <c r="B26" s="26"/>
      <c r="C26" s="26"/>
      <c r="D26" s="26"/>
      <c r="E26" s="26"/>
      <c r="F26" s="28"/>
      <c r="H26" s="5"/>
      <c r="I26" s="5"/>
      <c r="J26" s="5"/>
      <c r="K26" s="5"/>
    </row>
    <row r="27" spans="1:11" ht="21" customHeight="1">
      <c r="A27" s="27"/>
      <c r="B27" s="26"/>
      <c r="C27" s="26"/>
      <c r="D27" s="26"/>
      <c r="E27" s="26"/>
      <c r="F27" s="28"/>
      <c r="H27" s="5"/>
      <c r="I27" s="5"/>
      <c r="J27" s="5"/>
      <c r="K27" s="5"/>
    </row>
    <row r="28" spans="1:11" ht="21" customHeight="1">
      <c r="A28" s="27"/>
      <c r="B28" s="26"/>
      <c r="C28" s="26"/>
      <c r="D28" s="26"/>
      <c r="E28" s="26"/>
      <c r="F28" s="28"/>
      <c r="H28" s="7"/>
      <c r="I28" s="7"/>
      <c r="J28" s="7"/>
      <c r="K28" s="7"/>
    </row>
    <row r="29" spans="1:11" ht="21" customHeight="1">
      <c r="A29" s="27"/>
      <c r="B29" s="26"/>
      <c r="C29" s="26"/>
      <c r="D29" s="26"/>
      <c r="E29" s="26"/>
      <c r="F29" s="28"/>
      <c r="H29" s="7"/>
      <c r="I29" s="7"/>
      <c r="J29" s="7"/>
      <c r="K29" s="7"/>
    </row>
    <row r="30" spans="1:11" ht="21" customHeight="1">
      <c r="A30" s="27"/>
      <c r="B30" s="26"/>
      <c r="C30" s="26"/>
      <c r="D30" s="26"/>
      <c r="E30" s="26"/>
      <c r="F30" s="28"/>
      <c r="H30" s="7"/>
      <c r="I30" s="7"/>
      <c r="J30" s="7"/>
      <c r="K30" s="7"/>
    </row>
    <row r="31" spans="1:11" ht="21" customHeight="1">
      <c r="A31" s="27"/>
      <c r="B31" s="26"/>
      <c r="C31" s="26"/>
      <c r="D31" s="26"/>
      <c r="E31" s="26"/>
      <c r="F31" s="28"/>
      <c r="H31" s="5"/>
      <c r="I31" s="5"/>
      <c r="J31" s="5"/>
      <c r="K31" s="5"/>
    </row>
    <row r="32" spans="1:11" ht="21" customHeight="1">
      <c r="A32" s="27"/>
      <c r="B32" s="26"/>
      <c r="C32" s="26"/>
      <c r="D32" s="26"/>
      <c r="E32" s="26"/>
      <c r="F32" s="28"/>
      <c r="H32" s="5"/>
      <c r="I32" s="5"/>
      <c r="J32" s="5"/>
      <c r="K32" s="5"/>
    </row>
    <row r="33" spans="1:11" ht="21" customHeight="1">
      <c r="A33" s="27"/>
      <c r="B33" s="26"/>
      <c r="C33" s="26"/>
      <c r="D33" s="26"/>
      <c r="E33" s="26"/>
      <c r="F33" s="28"/>
      <c r="H33" s="5"/>
      <c r="I33" s="5"/>
      <c r="J33" s="5"/>
      <c r="K33" s="5"/>
    </row>
    <row r="34" spans="1:11" ht="21" customHeight="1">
      <c r="A34" s="27"/>
      <c r="B34" s="26"/>
      <c r="C34" s="26"/>
      <c r="D34" s="26"/>
      <c r="E34" s="26"/>
      <c r="F34" s="28"/>
      <c r="H34" s="5"/>
      <c r="I34" s="5"/>
      <c r="J34" s="5"/>
      <c r="K34" s="5"/>
    </row>
    <row r="35" spans="1:11" ht="21" customHeight="1" thickBot="1">
      <c r="A35" s="10"/>
      <c r="B35" s="11"/>
      <c r="C35" s="11"/>
      <c r="D35" s="11"/>
      <c r="E35" s="11"/>
      <c r="F35" s="12"/>
      <c r="H35" s="5"/>
      <c r="I35" s="5"/>
      <c r="J35" s="5"/>
      <c r="K35" s="5"/>
    </row>
    <row r="36" spans="3:6" ht="21" customHeight="1">
      <c r="C36" s="78" t="s">
        <v>45</v>
      </c>
      <c r="D36" s="78"/>
      <c r="E36" s="16" t="s">
        <v>37</v>
      </c>
      <c r="F36" s="17">
        <f>COUNTIF(F6:F35,"○")</f>
        <v>0</v>
      </c>
    </row>
    <row r="37" ht="15" customHeight="1">
      <c r="A37" s="4"/>
    </row>
    <row r="38" ht="15" customHeight="1">
      <c r="A38" s="4"/>
    </row>
    <row r="39" ht="15" customHeight="1">
      <c r="A39" s="4"/>
    </row>
    <row r="40" ht="15" customHeight="1">
      <c r="A40" s="4"/>
    </row>
    <row r="41" ht="15" customHeight="1">
      <c r="A41" s="4"/>
    </row>
    <row r="42" ht="15" customHeight="1">
      <c r="A42" s="4"/>
    </row>
    <row r="43" ht="15" customHeight="1">
      <c r="A43" s="4"/>
    </row>
    <row r="44" ht="15" customHeight="1">
      <c r="A44" s="4"/>
    </row>
    <row r="45" ht="15" customHeight="1">
      <c r="A45" s="4"/>
    </row>
    <row r="46" ht="15" customHeight="1">
      <c r="A46" s="4"/>
    </row>
    <row r="47" spans="7:17" s="1" customFormat="1" ht="27" customHeight="1">
      <c r="G47"/>
      <c r="H47"/>
      <c r="I47"/>
      <c r="J47"/>
      <c r="K47"/>
      <c r="L47"/>
      <c r="M47"/>
      <c r="N47"/>
      <c r="O47"/>
      <c r="P47"/>
      <c r="Q47"/>
    </row>
    <row r="48" spans="7:17" s="1" customFormat="1" ht="27" customHeight="1">
      <c r="G48"/>
      <c r="H48"/>
      <c r="I48"/>
      <c r="J48"/>
      <c r="K48"/>
      <c r="L48"/>
      <c r="M48"/>
      <c r="N48"/>
      <c r="O48"/>
      <c r="P48"/>
      <c r="Q48"/>
    </row>
  </sheetData>
  <sheetProtection/>
  <mergeCells count="9">
    <mergeCell ref="C36:D36"/>
    <mergeCell ref="M4:P5"/>
    <mergeCell ref="P7:P14"/>
    <mergeCell ref="N15:O15"/>
    <mergeCell ref="A1:F1"/>
    <mergeCell ref="A4:A5"/>
    <mergeCell ref="B4:B5"/>
    <mergeCell ref="C4:E4"/>
    <mergeCell ref="F4:F5"/>
  </mergeCells>
  <dataValidations count="4">
    <dataValidation type="list" allowBlank="1" showInputMessage="1" showErrorMessage="1" sqref="E6:E35">
      <formula1>$T$7:$T$8</formula1>
    </dataValidation>
    <dataValidation type="list" allowBlank="1" showInputMessage="1" showErrorMessage="1" sqref="A6:A35">
      <formula1>$R$7:$R$12</formula1>
    </dataValidation>
    <dataValidation type="list" allowBlank="1" showInputMessage="1" showErrorMessage="1" sqref="C6:D35">
      <formula1>$S$7:$S$16</formula1>
    </dataValidation>
    <dataValidation type="list" allowBlank="1" showInputMessage="1" showErrorMessage="1" sqref="F6:F35">
      <formula1>$U$7:$U$8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A1" sqref="A1:K1"/>
    </sheetView>
  </sheetViews>
  <sheetFormatPr defaultColWidth="9.140625" defaultRowHeight="33" customHeight="1"/>
  <cols>
    <col min="1" max="1" width="5.421875" style="45" bestFit="1" customWidth="1"/>
    <col min="2" max="2" width="13.57421875" style="45" bestFit="1" customWidth="1"/>
    <col min="3" max="4" width="9.00390625" style="45" customWidth="1"/>
    <col min="5" max="5" width="6.28125" style="45" bestFit="1" customWidth="1"/>
    <col min="6" max="6" width="5.00390625" style="45" customWidth="1"/>
    <col min="7" max="7" width="5.421875" style="45" bestFit="1" customWidth="1"/>
    <col min="8" max="8" width="10.8515625" style="45" bestFit="1" customWidth="1"/>
    <col min="9" max="10" width="9.00390625" style="45" customWidth="1"/>
    <col min="11" max="11" width="6.8515625" style="45" customWidth="1"/>
    <col min="12" max="16384" width="9.00390625" style="45" customWidth="1"/>
  </cols>
  <sheetData>
    <row r="1" spans="1:11" ht="33" customHeight="1">
      <c r="A1" s="93" t="s">
        <v>51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33" customHeight="1">
      <c r="A2" s="109" t="s">
        <v>52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5" spans="1:8" ht="33" customHeight="1">
      <c r="A5" s="108" t="s">
        <v>53</v>
      </c>
      <c r="B5" s="108"/>
      <c r="C5" s="108"/>
      <c r="D5" s="108"/>
      <c r="E5" s="108"/>
      <c r="F5" s="108"/>
      <c r="G5" s="108"/>
      <c r="H5" s="108"/>
    </row>
    <row r="7" spans="1:8" ht="33" customHeight="1">
      <c r="A7" s="108" t="s">
        <v>80</v>
      </c>
      <c r="B7" s="108"/>
      <c r="C7" s="108"/>
      <c r="D7" s="108"/>
      <c r="E7" s="108"/>
      <c r="F7" s="108"/>
      <c r="G7" s="108"/>
      <c r="H7" s="108"/>
    </row>
    <row r="9" spans="1:11" ht="33" customHeight="1">
      <c r="A9" s="46" t="s">
        <v>54</v>
      </c>
      <c r="B9" s="45" t="s">
        <v>78</v>
      </c>
      <c r="C9" s="108"/>
      <c r="D9" s="108"/>
      <c r="E9" s="45" t="s">
        <v>81</v>
      </c>
      <c r="G9" s="46" t="s">
        <v>61</v>
      </c>
      <c r="H9" s="45" t="s">
        <v>72</v>
      </c>
      <c r="I9" s="108"/>
      <c r="J9" s="108"/>
      <c r="K9" s="45" t="s">
        <v>81</v>
      </c>
    </row>
    <row r="10" spans="1:11" ht="33" customHeight="1">
      <c r="A10" s="46" t="s">
        <v>55</v>
      </c>
      <c r="B10" s="45" t="s">
        <v>79</v>
      </c>
      <c r="C10" s="108"/>
      <c r="D10" s="108"/>
      <c r="E10" s="45" t="s">
        <v>82</v>
      </c>
      <c r="G10" s="46" t="s">
        <v>62</v>
      </c>
      <c r="H10" s="45" t="s">
        <v>73</v>
      </c>
      <c r="I10" s="108"/>
      <c r="J10" s="108"/>
      <c r="K10" s="45" t="s">
        <v>81</v>
      </c>
    </row>
    <row r="11" spans="1:11" ht="33" customHeight="1">
      <c r="A11" s="46" t="s">
        <v>56</v>
      </c>
      <c r="B11" s="45" t="s">
        <v>67</v>
      </c>
      <c r="C11" s="108"/>
      <c r="D11" s="108"/>
      <c r="E11" s="45" t="s">
        <v>81</v>
      </c>
      <c r="G11" s="46" t="s">
        <v>63</v>
      </c>
      <c r="H11" s="45" t="s">
        <v>74</v>
      </c>
      <c r="I11" s="108"/>
      <c r="J11" s="108"/>
      <c r="K11" s="45" t="s">
        <v>81</v>
      </c>
    </row>
    <row r="12" spans="1:11" ht="33" customHeight="1">
      <c r="A12" s="46" t="s">
        <v>57</v>
      </c>
      <c r="B12" s="45" t="s">
        <v>69</v>
      </c>
      <c r="C12" s="108"/>
      <c r="D12" s="108"/>
      <c r="E12" s="45" t="s">
        <v>81</v>
      </c>
      <c r="G12" s="46" t="s">
        <v>64</v>
      </c>
      <c r="H12" s="45" t="s">
        <v>75</v>
      </c>
      <c r="I12" s="108"/>
      <c r="J12" s="108"/>
      <c r="K12" s="45" t="s">
        <v>81</v>
      </c>
    </row>
    <row r="13" spans="1:11" ht="33" customHeight="1">
      <c r="A13" s="46" t="s">
        <v>58</v>
      </c>
      <c r="B13" s="45" t="s">
        <v>68</v>
      </c>
      <c r="C13" s="108"/>
      <c r="D13" s="108"/>
      <c r="E13" s="45" t="s">
        <v>81</v>
      </c>
      <c r="G13" s="46" t="s">
        <v>65</v>
      </c>
      <c r="H13" s="45" t="s">
        <v>76</v>
      </c>
      <c r="I13" s="108"/>
      <c r="J13" s="108"/>
      <c r="K13" s="45" t="s">
        <v>81</v>
      </c>
    </row>
    <row r="14" spans="1:11" ht="33" customHeight="1">
      <c r="A14" s="46" t="s">
        <v>59</v>
      </c>
      <c r="B14" s="45" t="s">
        <v>70</v>
      </c>
      <c r="C14" s="108"/>
      <c r="D14" s="108"/>
      <c r="E14" s="45" t="s">
        <v>81</v>
      </c>
      <c r="G14" s="46" t="s">
        <v>66</v>
      </c>
      <c r="H14" s="45" t="s">
        <v>77</v>
      </c>
      <c r="I14" s="108"/>
      <c r="J14" s="108"/>
      <c r="K14" s="45" t="s">
        <v>81</v>
      </c>
    </row>
    <row r="15" spans="1:5" ht="33" customHeight="1">
      <c r="A15" s="46" t="s">
        <v>60</v>
      </c>
      <c r="B15" s="45" t="s">
        <v>71</v>
      </c>
      <c r="C15" s="108"/>
      <c r="D15" s="108"/>
      <c r="E15" s="45" t="s">
        <v>81</v>
      </c>
    </row>
    <row r="18" s="44" customFormat="1" ht="33" customHeight="1">
      <c r="A18" s="44" t="s">
        <v>98</v>
      </c>
    </row>
    <row r="19" spans="1:11" s="32" customFormat="1" ht="24" customHeight="1">
      <c r="A19" s="48" t="s">
        <v>83</v>
      </c>
      <c r="B19" s="49"/>
      <c r="C19" s="49"/>
      <c r="D19" s="49"/>
      <c r="E19" s="49"/>
      <c r="F19" s="49"/>
      <c r="G19" s="49" t="s">
        <v>96</v>
      </c>
      <c r="H19" s="49"/>
      <c r="I19" s="49"/>
      <c r="J19" s="49"/>
      <c r="K19" s="50"/>
    </row>
    <row r="20" spans="1:11" s="32" customFormat="1" ht="24" customHeight="1">
      <c r="A20" s="51" t="s">
        <v>84</v>
      </c>
      <c r="B20" s="52"/>
      <c r="C20" s="52"/>
      <c r="D20" s="52"/>
      <c r="E20" s="52"/>
      <c r="F20" s="52"/>
      <c r="G20" s="52" t="s">
        <v>95</v>
      </c>
      <c r="H20" s="52"/>
      <c r="I20" s="52"/>
      <c r="J20" s="52"/>
      <c r="K20" s="53"/>
    </row>
    <row r="21" spans="1:11" s="32" customFormat="1" ht="24" customHeight="1">
      <c r="A21" s="51" t="s">
        <v>85</v>
      </c>
      <c r="B21" s="52"/>
      <c r="C21" s="52"/>
      <c r="D21" s="52"/>
      <c r="E21" s="52"/>
      <c r="F21" s="52"/>
      <c r="G21" s="52" t="s">
        <v>89</v>
      </c>
      <c r="H21" s="52"/>
      <c r="I21" s="52"/>
      <c r="J21" s="52"/>
      <c r="K21" s="53"/>
    </row>
    <row r="22" spans="1:11" s="32" customFormat="1" ht="24" customHeight="1">
      <c r="A22" s="51" t="s">
        <v>94</v>
      </c>
      <c r="B22" s="52"/>
      <c r="C22" s="52"/>
      <c r="D22" s="52"/>
      <c r="E22" s="52"/>
      <c r="F22" s="52"/>
      <c r="G22" s="52" t="s">
        <v>90</v>
      </c>
      <c r="H22" s="52"/>
      <c r="I22" s="52"/>
      <c r="J22" s="52"/>
      <c r="K22" s="53"/>
    </row>
    <row r="23" spans="1:11" s="32" customFormat="1" ht="24" customHeight="1">
      <c r="A23" s="51" t="s">
        <v>86</v>
      </c>
      <c r="B23" s="52"/>
      <c r="C23" s="52"/>
      <c r="D23" s="52"/>
      <c r="E23" s="52"/>
      <c r="F23" s="52"/>
      <c r="G23" s="52" t="s">
        <v>91</v>
      </c>
      <c r="H23" s="52"/>
      <c r="I23" s="52"/>
      <c r="J23" s="52"/>
      <c r="K23" s="53"/>
    </row>
    <row r="24" spans="1:11" s="32" customFormat="1" ht="24" customHeight="1">
      <c r="A24" s="51" t="s">
        <v>87</v>
      </c>
      <c r="B24" s="52"/>
      <c r="C24" s="52"/>
      <c r="D24" s="52"/>
      <c r="E24" s="52"/>
      <c r="F24" s="52"/>
      <c r="G24" s="52" t="s">
        <v>92</v>
      </c>
      <c r="H24" s="52"/>
      <c r="I24" s="52"/>
      <c r="J24" s="52"/>
      <c r="K24" s="53"/>
    </row>
    <row r="25" spans="1:11" s="32" customFormat="1" ht="24" customHeight="1">
      <c r="A25" s="51" t="s">
        <v>88</v>
      </c>
      <c r="B25" s="52"/>
      <c r="C25" s="52"/>
      <c r="D25" s="52"/>
      <c r="E25" s="52"/>
      <c r="F25" s="52"/>
      <c r="G25" s="52" t="s">
        <v>93</v>
      </c>
      <c r="H25" s="52"/>
      <c r="I25" s="52"/>
      <c r="J25" s="52"/>
      <c r="K25" s="53"/>
    </row>
    <row r="26" spans="1:11" s="32" customFormat="1" ht="24" customHeight="1">
      <c r="A26" s="54" t="s">
        <v>97</v>
      </c>
      <c r="B26" s="55"/>
      <c r="C26" s="55"/>
      <c r="D26" s="55"/>
      <c r="E26" s="55"/>
      <c r="F26" s="55"/>
      <c r="G26" s="55" t="s">
        <v>91</v>
      </c>
      <c r="H26" s="55"/>
      <c r="I26" s="55"/>
      <c r="J26" s="55"/>
      <c r="K26" s="56"/>
    </row>
    <row r="27" s="47" customFormat="1" ht="24" customHeight="1"/>
    <row r="28" s="47" customFormat="1" ht="24" customHeight="1"/>
    <row r="29" s="47" customFormat="1" ht="24" customHeight="1"/>
    <row r="30" s="47" customFormat="1" ht="24" customHeight="1"/>
    <row r="31" s="47" customFormat="1" ht="24" customHeight="1"/>
    <row r="32" s="47" customFormat="1" ht="24" customHeight="1"/>
    <row r="33" s="47" customFormat="1" ht="24" customHeight="1"/>
    <row r="34" s="47" customFormat="1" ht="24" customHeight="1"/>
    <row r="35" s="47" customFormat="1" ht="24" customHeight="1"/>
  </sheetData>
  <sheetProtection/>
  <mergeCells count="19">
    <mergeCell ref="A2:K2"/>
    <mergeCell ref="A1:K1"/>
    <mergeCell ref="C12:D12"/>
    <mergeCell ref="C13:D13"/>
    <mergeCell ref="C14:D14"/>
    <mergeCell ref="C15:D15"/>
    <mergeCell ref="I9:J9"/>
    <mergeCell ref="C9:D9"/>
    <mergeCell ref="C10:D10"/>
    <mergeCell ref="I10:J10"/>
    <mergeCell ref="I11:J11"/>
    <mergeCell ref="I12:J12"/>
    <mergeCell ref="I13:J13"/>
    <mergeCell ref="I14:J14"/>
    <mergeCell ref="A5:C5"/>
    <mergeCell ref="A7:C7"/>
    <mergeCell ref="D5:H5"/>
    <mergeCell ref="D7:H7"/>
    <mergeCell ref="C11:D1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2016PC08</dc:creator>
  <cp:keywords/>
  <dc:description/>
  <cp:lastModifiedBy>user</cp:lastModifiedBy>
  <cp:lastPrinted>2019-05-29T00:06:01Z</cp:lastPrinted>
  <dcterms:created xsi:type="dcterms:W3CDTF">2018-05-18T04:26:17Z</dcterms:created>
  <dcterms:modified xsi:type="dcterms:W3CDTF">2021-06-17T01:45:28Z</dcterms:modified>
  <cp:category/>
  <cp:version/>
  <cp:contentType/>
  <cp:contentStatus/>
</cp:coreProperties>
</file>